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5\ROZLICZENIE USTAWY BUDŻETOWEJ ROK 2017\TOM I\XLS\"/>
    </mc:Choice>
  </mc:AlternateContent>
  <bookViews>
    <workbookView xWindow="480" yWindow="615" windowWidth="27795" windowHeight="13380"/>
  </bookViews>
  <sheets>
    <sheet name="ZAŁ 14 TAB 16 Bieszczadzki Park" sheetId="1" r:id="rId1"/>
    <sheet name="Arkusz2" sheetId="2" r:id="rId2"/>
    <sheet name="Arkusz3" sheetId="3" r:id="rId3"/>
  </sheets>
  <definedNames>
    <definedName name="_xlnm.Print_Area" localSheetId="0">'ZAŁ 14 TAB 16 Bieszczadzki Park'!$A$1:$F$139</definedName>
    <definedName name="_xlnm.Print_Titles" localSheetId="0">'ZAŁ 14 TAB 16 Bieszczadzki Park'!$1:$1</definedName>
  </definedNames>
  <calcPr calcId="152511"/>
</workbook>
</file>

<file path=xl/calcChain.xml><?xml version="1.0" encoding="utf-8"?>
<calcChain xmlns="http://schemas.openxmlformats.org/spreadsheetml/2006/main">
  <c r="D137" i="1" l="1"/>
  <c r="D123" i="1"/>
  <c r="D81" i="1" l="1"/>
  <c r="D21" i="1"/>
  <c r="E137" i="1" l="1"/>
  <c r="E123" i="1"/>
  <c r="D67" i="1" l="1"/>
  <c r="D79" i="1" s="1"/>
</calcChain>
</file>

<file path=xl/sharedStrings.xml><?xml version="1.0" encoding="utf-8"?>
<sst xmlns="http://schemas.openxmlformats.org/spreadsheetml/2006/main" count="249" uniqueCount="137">
  <si>
    <t xml:space="preserve"> </t>
  </si>
  <si>
    <t>Wyszczególnienie</t>
  </si>
  <si>
    <t>Lp.</t>
  </si>
  <si>
    <t>wykonanie</t>
  </si>
  <si>
    <t>I</t>
  </si>
  <si>
    <t>STAN NA POCZĄTEK ROKU:</t>
  </si>
  <si>
    <t>1.1</t>
  </si>
  <si>
    <t>1.2</t>
  </si>
  <si>
    <t>2.1</t>
  </si>
  <si>
    <t>II</t>
  </si>
  <si>
    <t>PRZYCHODY OGÓŁEM</t>
  </si>
  <si>
    <t xml:space="preserve">    Pozostałe</t>
  </si>
  <si>
    <t>- podmiotowa</t>
  </si>
  <si>
    <t>3.1</t>
  </si>
  <si>
    <t>III</t>
  </si>
  <si>
    <t>KOSZTY OGÓŁEM</t>
  </si>
  <si>
    <t xml:space="preserve">   Amortyzacja</t>
  </si>
  <si>
    <t xml:space="preserve">  Materiały i energia</t>
  </si>
  <si>
    <t>1.3</t>
  </si>
  <si>
    <t>1.4</t>
  </si>
  <si>
    <t>1.5</t>
  </si>
  <si>
    <t xml:space="preserve">  Wynagrodzenia, z tego:</t>
  </si>
  <si>
    <t>1.5.1</t>
  </si>
  <si>
    <t xml:space="preserve">    osobowe</t>
  </si>
  <si>
    <t xml:space="preserve">    bezosobowe</t>
  </si>
  <si>
    <t xml:space="preserve">    pozostałe</t>
  </si>
  <si>
    <t>1.6</t>
  </si>
  <si>
    <t xml:space="preserve">  Składki, z tego na:</t>
  </si>
  <si>
    <t>1.6.1</t>
  </si>
  <si>
    <t xml:space="preserve">    ubezpieczenie społeczne</t>
  </si>
  <si>
    <t>1.6.2</t>
  </si>
  <si>
    <t xml:space="preserve">    Fundusz Pracy</t>
  </si>
  <si>
    <t>1.6.3</t>
  </si>
  <si>
    <t xml:space="preserve">    Fundusz Emerytur Pomostowych</t>
  </si>
  <si>
    <t>1.7</t>
  </si>
  <si>
    <t xml:space="preserve">  Płatności odsetkowe wynikające z zaciągniętych zobowiązań</t>
  </si>
  <si>
    <t>1.8</t>
  </si>
  <si>
    <t>1.8.1</t>
  </si>
  <si>
    <t xml:space="preserve">    podatek akcyzowy</t>
  </si>
  <si>
    <t>1.8.2</t>
  </si>
  <si>
    <t xml:space="preserve">    podatek od towarów i usług (VAT)</t>
  </si>
  <si>
    <t>1.8.3</t>
  </si>
  <si>
    <t xml:space="preserve">    opłaty na rzecz budżetów jednostek samorządu terytorialnego</t>
  </si>
  <si>
    <t>1.8.4</t>
  </si>
  <si>
    <t xml:space="preserve">    podatki stanowiące źródło dochodów własnych jednostek samorządu terytorialnego</t>
  </si>
  <si>
    <t>1.8.5</t>
  </si>
  <si>
    <t xml:space="preserve">    opłaty na rzecz budżetu państwa</t>
  </si>
  <si>
    <t>1.9</t>
  </si>
  <si>
    <t xml:space="preserve">  Pozostałe koszty funkcjonowania</t>
  </si>
  <si>
    <t xml:space="preserve">    środki przekazane innym podmiotom</t>
  </si>
  <si>
    <t xml:space="preserve">    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</si>
  <si>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</si>
  <si>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</si>
  <si>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</si>
  <si>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</si>
  <si>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</si>
  <si>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</si>
  <si>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</si>
  <si>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</si>
  <si>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</si>
  <si>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</si>
  <si>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- celowa na finansowanie projektów z udziałem środków UE - bieżące</t>
  </si>
  <si>
    <t>1.4.1</t>
  </si>
  <si>
    <t xml:space="preserve">    w tym: na współfinansowanie</t>
  </si>
  <si>
    <t>- na inwestycje i zakupy inwestycyjne</t>
  </si>
  <si>
    <t>- celowa na finansowanie projektów z udziałem środków UE - majątkowe</t>
  </si>
  <si>
    <t>VIII</t>
  </si>
  <si>
    <t>ŚRODKI NA WYDATKI MAJĄTKOWE</t>
  </si>
  <si>
    <t>w tym:</t>
  </si>
  <si>
    <t>środki z funduszy ochrony środowiska (NFOŚiGW, WFOŚiGW)</t>
  </si>
  <si>
    <t>środki własne</t>
  </si>
  <si>
    <t>IX</t>
  </si>
  <si>
    <t>ŚRODKI PRZYZNANE INNYM PODMIOTOM</t>
  </si>
  <si>
    <t>X</t>
  </si>
  <si>
    <t>STAN NA KONIEC ROKU:</t>
  </si>
  <si>
    <t xml:space="preserve">    Środki pieniężne</t>
  </si>
  <si>
    <t xml:space="preserve">    wymagalne</t>
  </si>
  <si>
    <t>Część B.  Dane uzupełniające</t>
  </si>
  <si>
    <t>Papiery wartościowe</t>
  </si>
  <si>
    <t>Kredyty i pożyczki, w tym zaciągniete od:</t>
  </si>
  <si>
    <t xml:space="preserve"> - sektora finansów publicznych</t>
  </si>
  <si>
    <t xml:space="preserve"> - pozostałych</t>
  </si>
  <si>
    <t>Zobowiązania wymagalne</t>
  </si>
  <si>
    <t>Część C.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</si>
  <si>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</si>
  <si>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</si>
  <si>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</si>
  <si>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w tysiącach złotych</t>
  </si>
  <si>
    <t xml:space="preserve">plan według </t>
  </si>
  <si>
    <t xml:space="preserve">ustawy budżetowej </t>
  </si>
  <si>
    <t xml:space="preserve">    ustawy z dnia 16 kwietnia 2004 r. o ochronie przyrody</t>
  </si>
  <si>
    <t>1.2.1</t>
  </si>
  <si>
    <t xml:space="preserve">    z tytułu udzielonych pożyczek</t>
  </si>
  <si>
    <t>1.2.2</t>
  </si>
  <si>
    <t xml:space="preserve">    od jednostek sektora finansów publicznych</t>
  </si>
  <si>
    <t xml:space="preserve">    z tytułu zaciągniętych pożyczek i kredytów</t>
  </si>
  <si>
    <t>5.1</t>
  </si>
  <si>
    <t>5.2</t>
  </si>
  <si>
    <t>2.2</t>
  </si>
  <si>
    <t>DOTACJE Z BUDŻETU PAŃSTWA</t>
  </si>
  <si>
    <t>Część A Plan finansowy i wykonanie w układzie memoriałowym</t>
  </si>
  <si>
    <t xml:space="preserve">    Należności krótkoterminowe w tym:</t>
  </si>
  <si>
    <t xml:space="preserve"> Środki obrotowe, w tym:</t>
  </si>
  <si>
    <t xml:space="preserve">    Zapasy</t>
  </si>
  <si>
    <t xml:space="preserve">    Należności długoterminowe w tym:</t>
  </si>
  <si>
    <t xml:space="preserve"> Zobowiązania, w tym:</t>
  </si>
  <si>
    <t>3.2</t>
  </si>
  <si>
    <t xml:space="preserve"> Przychody z prowadzonej działalności, z tego:</t>
  </si>
  <si>
    <t xml:space="preserve">    Przychody, o których mowa w art. 8h ust. 1 pkt 4-14</t>
  </si>
  <si>
    <t xml:space="preserve"> Środki otrzymane z Unii Europejskiej</t>
  </si>
  <si>
    <t xml:space="preserve"> Pozostałe przychody, w tym:</t>
  </si>
  <si>
    <t xml:space="preserve">    Odsetki (np.z tytułu udzielonych pożyczek), w tym:</t>
  </si>
  <si>
    <t>5.1.1</t>
  </si>
  <si>
    <t xml:space="preserve">    Odsetki od depozytów u Min.Fin.lub z tytułu skarbowych papierów wartościowych</t>
  </si>
  <si>
    <t xml:space="preserve">    Środki otrzymane od jednostek spoza sektora  finansów publicznych</t>
  </si>
  <si>
    <t>5.3</t>
  </si>
  <si>
    <t xml:space="preserve">  Usługi obce</t>
  </si>
  <si>
    <t>1.4.2.</t>
  </si>
  <si>
    <t>1.4.3</t>
  </si>
  <si>
    <t xml:space="preserve">  Świadczenia na rzecz osób fizycznych</t>
  </si>
  <si>
    <t xml:space="preserve"> Koszty realizacji zadań, w tym:</t>
  </si>
  <si>
    <t xml:space="preserve"> Pozostałe koszty, w tym:</t>
  </si>
  <si>
    <t xml:space="preserve"> Koszty funkcjonowania</t>
  </si>
  <si>
    <t xml:space="preserve"> Dotacje ogółem, z tego:</t>
  </si>
  <si>
    <t xml:space="preserve"> Środki od innych jednostek sektora finansów publicznych</t>
  </si>
  <si>
    <t>Depozyty przyjęte przez jednostkę</t>
  </si>
  <si>
    <t>BIESZCZADZKI PARK NARODOWY</t>
  </si>
  <si>
    <t>TABELA 16</t>
  </si>
  <si>
    <t>Rok 2017</t>
  </si>
  <si>
    <t xml:space="preserve">    Równowartość odpisów amortyzacyjnych</t>
  </si>
  <si>
    <t xml:space="preserve">  Podatki i opłaty, z tego:</t>
  </si>
  <si>
    <t xml:space="preserve"> Dotacje z budżetu państwa</t>
  </si>
  <si>
    <t xml:space="preserve"> Wpłata do budżetu państwa (np. z zysku, nadwyżki środków finansowych)</t>
  </si>
  <si>
    <t>Zobowiązania zaliczane do państwowego długu publicznego wg wartości nominalnej, z tego:</t>
  </si>
  <si>
    <t>Pozostałe obciążenia wyniku finansowego, w tym:</t>
  </si>
  <si>
    <t xml:space="preserve">plan po </t>
  </si>
  <si>
    <t>zmianach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</si>
</sst>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\ "/>
  </numFmts>
  <fonts count="2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50"/>
      <name val="Arial"/>
      <family val="2"/>
      <charset val="238"/>
    </font>
    <font>
      <sz val="12"/>
      <color indexed="12"/>
      <name val="Arial"/>
      <family val="2"/>
      <charset val="238"/>
    </font>
    <font>
      <sz val="12"/>
      <name val="Helv"/>
      <charset val="238"/>
    </font>
    <font>
      <sz val="12"/>
      <name val="ArialCE"/>
      <charset val="238"/>
    </font>
    <font>
      <sz val="10"/>
      <name val="ArialCE"/>
      <charset val="238"/>
    </font>
    <font>
      <sz val="10"/>
      <color rgb="FFFF0000"/>
      <name val="ArialCE"/>
      <charset val="238"/>
    </font>
    <font>
      <sz val="10"/>
      <color indexed="8"/>
      <name val="ArialCE"/>
      <charset val="238"/>
    </font>
    <font>
      <sz val="8"/>
      <name val="ArialCE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sz val="10"/>
      <color theme="1"/>
      <name val="ArialCE"/>
      <charset val="238"/>
    </font>
    <font>
      <sz val="8"/>
      <color indexed="8"/>
      <name val="ArialCE"/>
      <charset val="238"/>
    </font>
    <font>
      <sz val="11"/>
      <name val="ArialCE"/>
      <charset val="238"/>
    </font>
    <font>
      <b/>
      <sz val="11"/>
      <name val="ArialCE"/>
      <charset val="238"/>
    </font>
    <font>
      <sz val="9.1999999999999993"/>
      <name val="Arial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/>
  </cellStyleXfs>
  <cellXfs count="120">
    <xf numFmtId="0" fontId="0" fillId="0" borderId="0" xfId="0"/>
    <xf numFmtId="3" fontId="1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1" fillId="2" borderId="0" xfId="0" applyFont="1" applyFill="1"/>
    <xf numFmtId="3" fontId="4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3" fontId="8" fillId="2" borderId="0" xfId="0" applyNumberFormat="1" applyFont="1" applyFill="1" applyAlignment="1">
      <alignment vertical="center"/>
    </xf>
    <xf numFmtId="164" fontId="9" fillId="0" borderId="1" xfId="1" applyFont="1" applyBorder="1" applyAlignment="1">
      <alignment horizontal="left"/>
    </xf>
    <xf numFmtId="0" fontId="9" fillId="0" borderId="0" xfId="0" applyFont="1" applyBorder="1" applyAlignment="1">
      <alignment horizontal="centerContinuous"/>
    </xf>
    <xf numFmtId="3" fontId="9" fillId="2" borderId="1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vertical="center"/>
    </xf>
    <xf numFmtId="3" fontId="9" fillId="2" borderId="2" xfId="0" applyNumberFormat="1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horizontal="center" vertical="center"/>
    </xf>
    <xf numFmtId="3" fontId="9" fillId="2" borderId="7" xfId="0" applyNumberFormat="1" applyFont="1" applyFill="1" applyBorder="1" applyAlignment="1">
      <alignment vertical="center"/>
    </xf>
    <xf numFmtId="3" fontId="9" fillId="2" borderId="9" xfId="0" applyNumberFormat="1" applyFont="1" applyFill="1" applyBorder="1" applyAlignment="1">
      <alignment vertical="center"/>
    </xf>
    <xf numFmtId="0" fontId="11" fillId="2" borderId="7" xfId="0" applyFont="1" applyFill="1" applyBorder="1" applyAlignment="1">
      <alignment horizontal="center" wrapText="1"/>
    </xf>
    <xf numFmtId="49" fontId="11" fillId="2" borderId="0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wrapText="1"/>
    </xf>
    <xf numFmtId="49" fontId="11" fillId="2" borderId="12" xfId="0" applyNumberFormat="1" applyFont="1" applyFill="1" applyBorder="1" applyAlignment="1">
      <alignment wrapText="1"/>
    </xf>
    <xf numFmtId="0" fontId="11" fillId="2" borderId="9" xfId="0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left" wrapText="1"/>
    </xf>
    <xf numFmtId="49" fontId="11" fillId="2" borderId="0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0" fontId="9" fillId="2" borderId="0" xfId="0" applyFont="1" applyFill="1"/>
    <xf numFmtId="0" fontId="9" fillId="2" borderId="0" xfId="0" applyFont="1" applyFill="1" applyBorder="1"/>
    <xf numFmtId="0" fontId="10" fillId="2" borderId="0" xfId="0" applyFont="1" applyFill="1" applyBorder="1"/>
    <xf numFmtId="3" fontId="9" fillId="2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indent="1"/>
    </xf>
    <xf numFmtId="0" fontId="9" fillId="2" borderId="7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indent="1"/>
    </xf>
    <xf numFmtId="49" fontId="9" fillId="2" borderId="0" xfId="0" applyNumberFormat="1" applyFont="1" applyFill="1" applyBorder="1" applyAlignment="1">
      <alignment horizontal="left" indent="1"/>
    </xf>
    <xf numFmtId="0" fontId="9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9" fillId="2" borderId="12" xfId="0" applyFont="1" applyFill="1" applyBorder="1"/>
    <xf numFmtId="3" fontId="9" fillId="2" borderId="2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left" vertical="center" wrapText="1" indent="1"/>
    </xf>
    <xf numFmtId="0" fontId="11" fillId="2" borderId="11" xfId="0" applyFont="1" applyFill="1" applyBorder="1" applyAlignment="1">
      <alignment horizontal="center" wrapText="1"/>
    </xf>
    <xf numFmtId="49" fontId="11" fillId="2" borderId="5" xfId="0" applyNumberFormat="1" applyFont="1" applyFill="1" applyBorder="1" applyAlignment="1">
      <alignment wrapText="1"/>
    </xf>
    <xf numFmtId="49" fontId="11" fillId="2" borderId="11" xfId="0" applyNumberFormat="1" applyFont="1" applyFill="1" applyBorder="1" applyAlignment="1">
      <alignment horizontal="left" wrapText="1"/>
    </xf>
    <xf numFmtId="49" fontId="11" fillId="2" borderId="2" xfId="0" applyNumberFormat="1" applyFont="1" applyFill="1" applyBorder="1" applyAlignment="1">
      <alignment wrapText="1"/>
    </xf>
    <xf numFmtId="3" fontId="12" fillId="0" borderId="2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wrapText="1"/>
    </xf>
    <xf numFmtId="49" fontId="13" fillId="0" borderId="7" xfId="0" applyNumberFormat="1" applyFont="1" applyFill="1" applyBorder="1" applyAlignment="1">
      <alignment wrapText="1"/>
    </xf>
    <xf numFmtId="49" fontId="13" fillId="0" borderId="7" xfId="0" applyNumberFormat="1" applyFont="1" applyBorder="1" applyAlignment="1">
      <alignment wrapText="1"/>
    </xf>
    <xf numFmtId="0" fontId="13" fillId="0" borderId="8" xfId="0" applyFont="1" applyFill="1" applyBorder="1" applyAlignment="1">
      <alignment horizontal="center" wrapText="1"/>
    </xf>
    <xf numFmtId="49" fontId="13" fillId="3" borderId="7" xfId="0" applyNumberFormat="1" applyFont="1" applyFill="1" applyBorder="1" applyAlignment="1">
      <alignment wrapText="1"/>
    </xf>
    <xf numFmtId="0" fontId="13" fillId="3" borderId="8" xfId="0" applyFont="1" applyFill="1" applyBorder="1" applyAlignment="1">
      <alignment horizontal="center" wrapText="1"/>
    </xf>
    <xf numFmtId="0" fontId="13" fillId="3" borderId="10" xfId="0" applyFont="1" applyFill="1" applyBorder="1" applyAlignment="1">
      <alignment horizontal="center" wrapText="1"/>
    </xf>
    <xf numFmtId="49" fontId="13" fillId="3" borderId="9" xfId="0" applyNumberFormat="1" applyFont="1" applyFill="1" applyBorder="1" applyAlignment="1">
      <alignment wrapText="1"/>
    </xf>
    <xf numFmtId="0" fontId="13" fillId="3" borderId="0" xfId="0" applyFont="1" applyFill="1" applyBorder="1" applyAlignment="1">
      <alignment horizontal="center" wrapText="1"/>
    </xf>
    <xf numFmtId="49" fontId="13" fillId="3" borderId="0" xfId="0" applyNumberFormat="1" applyFont="1" applyFill="1" applyBorder="1" applyAlignment="1">
      <alignment wrapText="1"/>
    </xf>
    <xf numFmtId="3" fontId="14" fillId="0" borderId="0" xfId="0" applyNumberFormat="1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/>
    </xf>
    <xf numFmtId="49" fontId="12" fillId="2" borderId="4" xfId="0" applyNumberFormat="1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 vertical="center"/>
    </xf>
    <xf numFmtId="49" fontId="13" fillId="0" borderId="7" xfId="0" quotePrefix="1" applyNumberFormat="1" applyFont="1" applyBorder="1" applyAlignment="1">
      <alignment wrapText="1"/>
    </xf>
    <xf numFmtId="0" fontId="13" fillId="0" borderId="3" xfId="0" applyFont="1" applyBorder="1" applyAlignment="1">
      <alignment horizontal="center" wrapText="1"/>
    </xf>
    <xf numFmtId="49" fontId="13" fillId="0" borderId="2" xfId="0" applyNumberFormat="1" applyFont="1" applyBorder="1" applyAlignment="1">
      <alignment wrapText="1"/>
    </xf>
    <xf numFmtId="0" fontId="13" fillId="0" borderId="3" xfId="0" applyFont="1" applyFill="1" applyBorder="1" applyAlignment="1">
      <alignment horizontal="center" wrapText="1"/>
    </xf>
    <xf numFmtId="49" fontId="13" fillId="0" borderId="2" xfId="0" quotePrefix="1" applyNumberFormat="1" applyFont="1" applyFill="1" applyBorder="1" applyAlignment="1">
      <alignment wrapText="1"/>
    </xf>
    <xf numFmtId="0" fontId="13" fillId="0" borderId="7" xfId="0" applyFont="1" applyFill="1" applyBorder="1" applyAlignment="1">
      <alignment horizontal="center" wrapText="1"/>
    </xf>
    <xf numFmtId="49" fontId="11" fillId="2" borderId="7" xfId="0" quotePrefix="1" applyNumberFormat="1" applyFont="1" applyFill="1" applyBorder="1" applyAlignment="1">
      <alignment wrapText="1"/>
    </xf>
    <xf numFmtId="49" fontId="13" fillId="3" borderId="7" xfId="0" quotePrefix="1" applyNumberFormat="1" applyFont="1" applyFill="1" applyBorder="1" applyAlignment="1">
      <alignment wrapText="1"/>
    </xf>
    <xf numFmtId="49" fontId="13" fillId="0" borderId="7" xfId="0" quotePrefix="1" applyNumberFormat="1" applyFont="1" applyFill="1" applyBorder="1" applyAlignment="1">
      <alignment wrapText="1"/>
    </xf>
    <xf numFmtId="49" fontId="11" fillId="2" borderId="4" xfId="0" applyNumberFormat="1" applyFont="1" applyFill="1" applyBorder="1" applyAlignment="1">
      <alignment wrapText="1"/>
    </xf>
    <xf numFmtId="165" fontId="14" fillId="2" borderId="14" xfId="0" applyNumberFormat="1" applyFont="1" applyFill="1" applyBorder="1" applyAlignment="1">
      <alignment horizontal="right" vertical="center"/>
    </xf>
    <xf numFmtId="165" fontId="14" fillId="2" borderId="9" xfId="0" applyNumberFormat="1" applyFont="1" applyFill="1" applyBorder="1" applyAlignment="1">
      <alignment horizontal="right" vertical="center"/>
    </xf>
    <xf numFmtId="165" fontId="14" fillId="2" borderId="11" xfId="0" applyNumberFormat="1" applyFont="1" applyFill="1" applyBorder="1" applyAlignment="1">
      <alignment horizontal="right" vertical="center"/>
    </xf>
    <xf numFmtId="165" fontId="14" fillId="2" borderId="7" xfId="0" applyNumberFormat="1" applyFont="1" applyFill="1" applyBorder="1" applyAlignment="1">
      <alignment horizontal="right" vertical="center"/>
    </xf>
    <xf numFmtId="0" fontId="16" fillId="2" borderId="11" xfId="0" applyFont="1" applyFill="1" applyBorder="1" applyAlignment="1">
      <alignment horizontal="center" vertical="center" wrapText="1"/>
    </xf>
    <xf numFmtId="3" fontId="12" fillId="2" borderId="11" xfId="0" applyNumberFormat="1" applyFont="1" applyFill="1" applyBorder="1" applyAlignment="1">
      <alignment horizontal="center" vertical="center"/>
    </xf>
    <xf numFmtId="165" fontId="9" fillId="2" borderId="0" xfId="0" applyNumberFormat="1" applyFont="1" applyFill="1" applyBorder="1" applyAlignment="1">
      <alignment vertical="center"/>
    </xf>
    <xf numFmtId="165" fontId="9" fillId="2" borderId="7" xfId="0" applyNumberFormat="1" applyFont="1" applyFill="1" applyBorder="1" applyAlignment="1">
      <alignment vertical="center"/>
    </xf>
    <xf numFmtId="165" fontId="9" fillId="2" borderId="4" xfId="0" applyNumberFormat="1" applyFont="1" applyFill="1" applyBorder="1" applyAlignment="1">
      <alignment vertical="center"/>
    </xf>
    <xf numFmtId="165" fontId="9" fillId="2" borderId="11" xfId="0" applyNumberFormat="1" applyFont="1" applyFill="1" applyBorder="1" applyAlignment="1">
      <alignment vertical="center"/>
    </xf>
    <xf numFmtId="165" fontId="9" fillId="2" borderId="12" xfId="0" applyNumberFormat="1" applyFont="1" applyFill="1" applyBorder="1" applyAlignment="1">
      <alignment vertical="center"/>
    </xf>
    <xf numFmtId="165" fontId="9" fillId="2" borderId="2" xfId="0" applyNumberFormat="1" applyFont="1" applyFill="1" applyBorder="1" applyAlignment="1">
      <alignment vertical="center"/>
    </xf>
    <xf numFmtId="165" fontId="15" fillId="0" borderId="7" xfId="0" applyNumberFormat="1" applyFont="1" applyBorder="1"/>
    <xf numFmtId="165" fontId="9" fillId="2" borderId="1" xfId="0" applyNumberFormat="1" applyFont="1" applyFill="1" applyBorder="1" applyAlignment="1">
      <alignment vertical="center"/>
    </xf>
    <xf numFmtId="165" fontId="9" fillId="2" borderId="9" xfId="0" applyNumberFormat="1" applyFont="1" applyFill="1" applyBorder="1" applyAlignment="1">
      <alignment vertical="center"/>
    </xf>
    <xf numFmtId="165" fontId="9" fillId="2" borderId="5" xfId="0" applyNumberFormat="1" applyFont="1" applyFill="1" applyBorder="1" applyAlignment="1">
      <alignment vertical="center"/>
    </xf>
    <xf numFmtId="165" fontId="9" fillId="2" borderId="6" xfId="0" applyNumberFormat="1" applyFont="1" applyFill="1" applyBorder="1" applyAlignment="1">
      <alignment vertical="center"/>
    </xf>
    <xf numFmtId="165" fontId="12" fillId="0" borderId="11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/>
    </xf>
    <xf numFmtId="165" fontId="9" fillId="2" borderId="13" xfId="0" applyNumberFormat="1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/>
    <xf numFmtId="165" fontId="9" fillId="2" borderId="8" xfId="0" applyNumberFormat="1" applyFont="1" applyFill="1" applyBorder="1"/>
    <xf numFmtId="165" fontId="9" fillId="2" borderId="7" xfId="0" applyNumberFormat="1" applyFont="1" applyFill="1" applyBorder="1"/>
    <xf numFmtId="165" fontId="9" fillId="2" borderId="9" xfId="0" applyNumberFormat="1" applyFont="1" applyFill="1" applyBorder="1"/>
    <xf numFmtId="3" fontId="17" fillId="2" borderId="0" xfId="0" applyNumberFormat="1" applyFont="1" applyFill="1" applyAlignment="1">
      <alignment vertical="center"/>
    </xf>
    <xf numFmtId="3" fontId="19" fillId="2" borderId="4" xfId="0" applyNumberFormat="1" applyFont="1" applyFill="1" applyBorder="1" applyAlignment="1">
      <alignment horizontal="left" vertical="center" indent="1"/>
    </xf>
    <xf numFmtId="3" fontId="9" fillId="0" borderId="13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</cellXfs>
  <cellStyles count="2">
    <cellStyle name="Normalny" xfId="0" builtinId="0"/>
    <cellStyle name="Normalny_Fun.Gwarant.Swiad.Prac. ( str 245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showGridLines="0" tabSelected="1" workbookViewId="0"/>
  </sheetViews>
  <sheetFormatPr defaultColWidth="8.85546875" defaultRowHeight="15"/>
  <cols>
    <col min="1" max="1" width="12.7109375" style="2" customWidth="1"/>
    <col min="2" max="2" width="7.140625" style="2" customWidth="1"/>
    <col min="3" max="3" width="74.28515625" style="2" customWidth="1"/>
    <col min="4" max="4" width="16.5703125" style="1" customWidth="1"/>
    <col min="5" max="5" width="15.5703125" style="1" customWidth="1"/>
    <col min="6" max="6" width="15.85546875" style="3" customWidth="1"/>
    <col min="7" max="256" width="8.85546875" style="2"/>
    <col min="257" max="257" width="7.140625" style="2" customWidth="1"/>
    <col min="258" max="258" width="62.42578125" style="2" customWidth="1"/>
    <col min="259" max="259" width="10.140625" style="2" customWidth="1"/>
    <col min="260" max="262" width="11.7109375" style="2" customWidth="1"/>
    <col min="263" max="512" width="8.85546875" style="2"/>
    <col min="513" max="513" width="7.140625" style="2" customWidth="1"/>
    <col min="514" max="514" width="62.42578125" style="2" customWidth="1"/>
    <col min="515" max="515" width="10.140625" style="2" customWidth="1"/>
    <col min="516" max="518" width="11.7109375" style="2" customWidth="1"/>
    <col min="519" max="768" width="8.85546875" style="2"/>
    <col min="769" max="769" width="7.140625" style="2" customWidth="1"/>
    <col min="770" max="770" width="62.42578125" style="2" customWidth="1"/>
    <col min="771" max="771" width="10.140625" style="2" customWidth="1"/>
    <col min="772" max="774" width="11.7109375" style="2" customWidth="1"/>
    <col min="775" max="1024" width="8.85546875" style="2"/>
    <col min="1025" max="1025" width="7.140625" style="2" customWidth="1"/>
    <col min="1026" max="1026" width="62.42578125" style="2" customWidth="1"/>
    <col min="1027" max="1027" width="10.140625" style="2" customWidth="1"/>
    <col min="1028" max="1030" width="11.7109375" style="2" customWidth="1"/>
    <col min="1031" max="1280" width="8.85546875" style="2"/>
    <col min="1281" max="1281" width="7.140625" style="2" customWidth="1"/>
    <col min="1282" max="1282" width="62.42578125" style="2" customWidth="1"/>
    <col min="1283" max="1283" width="10.140625" style="2" customWidth="1"/>
    <col min="1284" max="1286" width="11.7109375" style="2" customWidth="1"/>
    <col min="1287" max="1536" width="8.85546875" style="2"/>
    <col min="1537" max="1537" width="7.140625" style="2" customWidth="1"/>
    <col min="1538" max="1538" width="62.42578125" style="2" customWidth="1"/>
    <col min="1539" max="1539" width="10.140625" style="2" customWidth="1"/>
    <col min="1540" max="1542" width="11.7109375" style="2" customWidth="1"/>
    <col min="1543" max="1792" width="8.85546875" style="2"/>
    <col min="1793" max="1793" width="7.140625" style="2" customWidth="1"/>
    <col min="1794" max="1794" width="62.42578125" style="2" customWidth="1"/>
    <col min="1795" max="1795" width="10.140625" style="2" customWidth="1"/>
    <col min="1796" max="1798" width="11.7109375" style="2" customWidth="1"/>
    <col min="1799" max="2048" width="8.85546875" style="2"/>
    <col min="2049" max="2049" width="7.140625" style="2" customWidth="1"/>
    <col min="2050" max="2050" width="62.42578125" style="2" customWidth="1"/>
    <col min="2051" max="2051" width="10.140625" style="2" customWidth="1"/>
    <col min="2052" max="2054" width="11.7109375" style="2" customWidth="1"/>
    <col min="2055" max="2304" width="8.85546875" style="2"/>
    <col min="2305" max="2305" width="7.140625" style="2" customWidth="1"/>
    <col min="2306" max="2306" width="62.42578125" style="2" customWidth="1"/>
    <col min="2307" max="2307" width="10.140625" style="2" customWidth="1"/>
    <col min="2308" max="2310" width="11.7109375" style="2" customWidth="1"/>
    <col min="2311" max="2560" width="8.85546875" style="2"/>
    <col min="2561" max="2561" width="7.140625" style="2" customWidth="1"/>
    <col min="2562" max="2562" width="62.42578125" style="2" customWidth="1"/>
    <col min="2563" max="2563" width="10.140625" style="2" customWidth="1"/>
    <col min="2564" max="2566" width="11.7109375" style="2" customWidth="1"/>
    <col min="2567" max="2816" width="8.85546875" style="2"/>
    <col min="2817" max="2817" width="7.140625" style="2" customWidth="1"/>
    <col min="2818" max="2818" width="62.42578125" style="2" customWidth="1"/>
    <col min="2819" max="2819" width="10.140625" style="2" customWidth="1"/>
    <col min="2820" max="2822" width="11.7109375" style="2" customWidth="1"/>
    <col min="2823" max="3072" width="8.85546875" style="2"/>
    <col min="3073" max="3073" width="7.140625" style="2" customWidth="1"/>
    <col min="3074" max="3074" width="62.42578125" style="2" customWidth="1"/>
    <col min="3075" max="3075" width="10.140625" style="2" customWidth="1"/>
    <col min="3076" max="3078" width="11.7109375" style="2" customWidth="1"/>
    <col min="3079" max="3328" width="8.85546875" style="2"/>
    <col min="3329" max="3329" width="7.140625" style="2" customWidth="1"/>
    <col min="3330" max="3330" width="62.42578125" style="2" customWidth="1"/>
    <col min="3331" max="3331" width="10.140625" style="2" customWidth="1"/>
    <col min="3332" max="3334" width="11.7109375" style="2" customWidth="1"/>
    <col min="3335" max="3584" width="8.85546875" style="2"/>
    <col min="3585" max="3585" width="7.140625" style="2" customWidth="1"/>
    <col min="3586" max="3586" width="62.42578125" style="2" customWidth="1"/>
    <col min="3587" max="3587" width="10.140625" style="2" customWidth="1"/>
    <col min="3588" max="3590" width="11.7109375" style="2" customWidth="1"/>
    <col min="3591" max="3840" width="8.85546875" style="2"/>
    <col min="3841" max="3841" width="7.140625" style="2" customWidth="1"/>
    <col min="3842" max="3842" width="62.42578125" style="2" customWidth="1"/>
    <col min="3843" max="3843" width="10.140625" style="2" customWidth="1"/>
    <col min="3844" max="3846" width="11.7109375" style="2" customWidth="1"/>
    <col min="3847" max="4096" width="8.85546875" style="2"/>
    <col min="4097" max="4097" width="7.140625" style="2" customWidth="1"/>
    <col min="4098" max="4098" width="62.42578125" style="2" customWidth="1"/>
    <col min="4099" max="4099" width="10.140625" style="2" customWidth="1"/>
    <col min="4100" max="4102" width="11.7109375" style="2" customWidth="1"/>
    <col min="4103" max="4352" width="8.85546875" style="2"/>
    <col min="4353" max="4353" width="7.140625" style="2" customWidth="1"/>
    <col min="4354" max="4354" width="62.42578125" style="2" customWidth="1"/>
    <col min="4355" max="4355" width="10.140625" style="2" customWidth="1"/>
    <col min="4356" max="4358" width="11.7109375" style="2" customWidth="1"/>
    <col min="4359" max="4608" width="8.85546875" style="2"/>
    <col min="4609" max="4609" width="7.140625" style="2" customWidth="1"/>
    <col min="4610" max="4610" width="62.42578125" style="2" customWidth="1"/>
    <col min="4611" max="4611" width="10.140625" style="2" customWidth="1"/>
    <col min="4612" max="4614" width="11.7109375" style="2" customWidth="1"/>
    <col min="4615" max="4864" width="8.85546875" style="2"/>
    <col min="4865" max="4865" width="7.140625" style="2" customWidth="1"/>
    <col min="4866" max="4866" width="62.42578125" style="2" customWidth="1"/>
    <col min="4867" max="4867" width="10.140625" style="2" customWidth="1"/>
    <col min="4868" max="4870" width="11.7109375" style="2" customWidth="1"/>
    <col min="4871" max="5120" width="8.85546875" style="2"/>
    <col min="5121" max="5121" width="7.140625" style="2" customWidth="1"/>
    <col min="5122" max="5122" width="62.42578125" style="2" customWidth="1"/>
    <col min="5123" max="5123" width="10.140625" style="2" customWidth="1"/>
    <col min="5124" max="5126" width="11.7109375" style="2" customWidth="1"/>
    <col min="5127" max="5376" width="8.85546875" style="2"/>
    <col min="5377" max="5377" width="7.140625" style="2" customWidth="1"/>
    <col min="5378" max="5378" width="62.42578125" style="2" customWidth="1"/>
    <col min="5379" max="5379" width="10.140625" style="2" customWidth="1"/>
    <col min="5380" max="5382" width="11.7109375" style="2" customWidth="1"/>
    <col min="5383" max="5632" width="8.85546875" style="2"/>
    <col min="5633" max="5633" width="7.140625" style="2" customWidth="1"/>
    <col min="5634" max="5634" width="62.42578125" style="2" customWidth="1"/>
    <col min="5635" max="5635" width="10.140625" style="2" customWidth="1"/>
    <col min="5636" max="5638" width="11.7109375" style="2" customWidth="1"/>
    <col min="5639" max="5888" width="8.85546875" style="2"/>
    <col min="5889" max="5889" width="7.140625" style="2" customWidth="1"/>
    <col min="5890" max="5890" width="62.42578125" style="2" customWidth="1"/>
    <col min="5891" max="5891" width="10.140625" style="2" customWidth="1"/>
    <col min="5892" max="5894" width="11.7109375" style="2" customWidth="1"/>
    <col min="5895" max="6144" width="8.85546875" style="2"/>
    <col min="6145" max="6145" width="7.140625" style="2" customWidth="1"/>
    <col min="6146" max="6146" width="62.42578125" style="2" customWidth="1"/>
    <col min="6147" max="6147" width="10.140625" style="2" customWidth="1"/>
    <col min="6148" max="6150" width="11.7109375" style="2" customWidth="1"/>
    <col min="6151" max="6400" width="8.85546875" style="2"/>
    <col min="6401" max="6401" width="7.140625" style="2" customWidth="1"/>
    <col min="6402" max="6402" width="62.42578125" style="2" customWidth="1"/>
    <col min="6403" max="6403" width="10.140625" style="2" customWidth="1"/>
    <col min="6404" max="6406" width="11.7109375" style="2" customWidth="1"/>
    <col min="6407" max="6656" width="8.85546875" style="2"/>
    <col min="6657" max="6657" width="7.140625" style="2" customWidth="1"/>
    <col min="6658" max="6658" width="62.42578125" style="2" customWidth="1"/>
    <col min="6659" max="6659" width="10.140625" style="2" customWidth="1"/>
    <col min="6660" max="6662" width="11.7109375" style="2" customWidth="1"/>
    <col min="6663" max="6912" width="8.85546875" style="2"/>
    <col min="6913" max="6913" width="7.140625" style="2" customWidth="1"/>
    <col min="6914" max="6914" width="62.42578125" style="2" customWidth="1"/>
    <col min="6915" max="6915" width="10.140625" style="2" customWidth="1"/>
    <col min="6916" max="6918" width="11.7109375" style="2" customWidth="1"/>
    <col min="6919" max="7168" width="8.85546875" style="2"/>
    <col min="7169" max="7169" width="7.140625" style="2" customWidth="1"/>
    <col min="7170" max="7170" width="62.42578125" style="2" customWidth="1"/>
    <col min="7171" max="7171" width="10.140625" style="2" customWidth="1"/>
    <col min="7172" max="7174" width="11.7109375" style="2" customWidth="1"/>
    <col min="7175" max="7424" width="8.85546875" style="2"/>
    <col min="7425" max="7425" width="7.140625" style="2" customWidth="1"/>
    <col min="7426" max="7426" width="62.42578125" style="2" customWidth="1"/>
    <col min="7427" max="7427" width="10.140625" style="2" customWidth="1"/>
    <col min="7428" max="7430" width="11.7109375" style="2" customWidth="1"/>
    <col min="7431" max="7680" width="8.85546875" style="2"/>
    <col min="7681" max="7681" width="7.140625" style="2" customWidth="1"/>
    <col min="7682" max="7682" width="62.42578125" style="2" customWidth="1"/>
    <col min="7683" max="7683" width="10.140625" style="2" customWidth="1"/>
    <col min="7684" max="7686" width="11.7109375" style="2" customWidth="1"/>
    <col min="7687" max="7936" width="8.85546875" style="2"/>
    <col min="7937" max="7937" width="7.140625" style="2" customWidth="1"/>
    <col min="7938" max="7938" width="62.42578125" style="2" customWidth="1"/>
    <col min="7939" max="7939" width="10.140625" style="2" customWidth="1"/>
    <col min="7940" max="7942" width="11.7109375" style="2" customWidth="1"/>
    <col min="7943" max="8192" width="8.85546875" style="2"/>
    <col min="8193" max="8193" width="7.140625" style="2" customWidth="1"/>
    <col min="8194" max="8194" width="62.42578125" style="2" customWidth="1"/>
    <col min="8195" max="8195" width="10.140625" style="2" customWidth="1"/>
    <col min="8196" max="8198" width="11.7109375" style="2" customWidth="1"/>
    <col min="8199" max="8448" width="8.85546875" style="2"/>
    <col min="8449" max="8449" width="7.140625" style="2" customWidth="1"/>
    <col min="8450" max="8450" width="62.42578125" style="2" customWidth="1"/>
    <col min="8451" max="8451" width="10.140625" style="2" customWidth="1"/>
    <col min="8452" max="8454" width="11.7109375" style="2" customWidth="1"/>
    <col min="8455" max="8704" width="8.85546875" style="2"/>
    <col min="8705" max="8705" width="7.140625" style="2" customWidth="1"/>
    <col min="8706" max="8706" width="62.42578125" style="2" customWidth="1"/>
    <col min="8707" max="8707" width="10.140625" style="2" customWidth="1"/>
    <col min="8708" max="8710" width="11.7109375" style="2" customWidth="1"/>
    <col min="8711" max="8960" width="8.85546875" style="2"/>
    <col min="8961" max="8961" width="7.140625" style="2" customWidth="1"/>
    <col min="8962" max="8962" width="62.42578125" style="2" customWidth="1"/>
    <col min="8963" max="8963" width="10.140625" style="2" customWidth="1"/>
    <col min="8964" max="8966" width="11.7109375" style="2" customWidth="1"/>
    <col min="8967" max="9216" width="8.85546875" style="2"/>
    <col min="9217" max="9217" width="7.140625" style="2" customWidth="1"/>
    <col min="9218" max="9218" width="62.42578125" style="2" customWidth="1"/>
    <col min="9219" max="9219" width="10.140625" style="2" customWidth="1"/>
    <col min="9220" max="9222" width="11.7109375" style="2" customWidth="1"/>
    <col min="9223" max="9472" width="8.85546875" style="2"/>
    <col min="9473" max="9473" width="7.140625" style="2" customWidth="1"/>
    <col min="9474" max="9474" width="62.42578125" style="2" customWidth="1"/>
    <col min="9475" max="9475" width="10.140625" style="2" customWidth="1"/>
    <col min="9476" max="9478" width="11.7109375" style="2" customWidth="1"/>
    <col min="9479" max="9728" width="8.85546875" style="2"/>
    <col min="9729" max="9729" width="7.140625" style="2" customWidth="1"/>
    <col min="9730" max="9730" width="62.42578125" style="2" customWidth="1"/>
    <col min="9731" max="9731" width="10.140625" style="2" customWidth="1"/>
    <col min="9732" max="9734" width="11.7109375" style="2" customWidth="1"/>
    <col min="9735" max="9984" width="8.85546875" style="2"/>
    <col min="9985" max="9985" width="7.140625" style="2" customWidth="1"/>
    <col min="9986" max="9986" width="62.42578125" style="2" customWidth="1"/>
    <col min="9987" max="9987" width="10.140625" style="2" customWidth="1"/>
    <col min="9988" max="9990" width="11.7109375" style="2" customWidth="1"/>
    <col min="9991" max="10240" width="8.85546875" style="2"/>
    <col min="10241" max="10241" width="7.140625" style="2" customWidth="1"/>
    <col min="10242" max="10242" width="62.42578125" style="2" customWidth="1"/>
    <col min="10243" max="10243" width="10.140625" style="2" customWidth="1"/>
    <col min="10244" max="10246" width="11.7109375" style="2" customWidth="1"/>
    <col min="10247" max="10496" width="8.85546875" style="2"/>
    <col min="10497" max="10497" width="7.140625" style="2" customWidth="1"/>
    <col min="10498" max="10498" width="62.42578125" style="2" customWidth="1"/>
    <col min="10499" max="10499" width="10.140625" style="2" customWidth="1"/>
    <col min="10500" max="10502" width="11.7109375" style="2" customWidth="1"/>
    <col min="10503" max="10752" width="8.85546875" style="2"/>
    <col min="10753" max="10753" width="7.140625" style="2" customWidth="1"/>
    <col min="10754" max="10754" width="62.42578125" style="2" customWidth="1"/>
    <col min="10755" max="10755" width="10.140625" style="2" customWidth="1"/>
    <col min="10756" max="10758" width="11.7109375" style="2" customWidth="1"/>
    <col min="10759" max="11008" width="8.85546875" style="2"/>
    <col min="11009" max="11009" width="7.140625" style="2" customWidth="1"/>
    <col min="11010" max="11010" width="62.42578125" style="2" customWidth="1"/>
    <col min="11011" max="11011" width="10.140625" style="2" customWidth="1"/>
    <col min="11012" max="11014" width="11.7109375" style="2" customWidth="1"/>
    <col min="11015" max="11264" width="8.85546875" style="2"/>
    <col min="11265" max="11265" width="7.140625" style="2" customWidth="1"/>
    <col min="11266" max="11266" width="62.42578125" style="2" customWidth="1"/>
    <col min="11267" max="11267" width="10.140625" style="2" customWidth="1"/>
    <col min="11268" max="11270" width="11.7109375" style="2" customWidth="1"/>
    <col min="11271" max="11520" width="8.85546875" style="2"/>
    <col min="11521" max="11521" width="7.140625" style="2" customWidth="1"/>
    <col min="11522" max="11522" width="62.42578125" style="2" customWidth="1"/>
    <col min="11523" max="11523" width="10.140625" style="2" customWidth="1"/>
    <col min="11524" max="11526" width="11.7109375" style="2" customWidth="1"/>
    <col min="11527" max="11776" width="8.85546875" style="2"/>
    <col min="11777" max="11777" width="7.140625" style="2" customWidth="1"/>
    <col min="11778" max="11778" width="62.42578125" style="2" customWidth="1"/>
    <col min="11779" max="11779" width="10.140625" style="2" customWidth="1"/>
    <col min="11780" max="11782" width="11.7109375" style="2" customWidth="1"/>
    <col min="11783" max="12032" width="8.85546875" style="2"/>
    <col min="12033" max="12033" width="7.140625" style="2" customWidth="1"/>
    <col min="12034" max="12034" width="62.42578125" style="2" customWidth="1"/>
    <col min="12035" max="12035" width="10.140625" style="2" customWidth="1"/>
    <col min="12036" max="12038" width="11.7109375" style="2" customWidth="1"/>
    <col min="12039" max="12288" width="8.85546875" style="2"/>
    <col min="12289" max="12289" width="7.140625" style="2" customWidth="1"/>
    <col min="12290" max="12290" width="62.42578125" style="2" customWidth="1"/>
    <col min="12291" max="12291" width="10.140625" style="2" customWidth="1"/>
    <col min="12292" max="12294" width="11.7109375" style="2" customWidth="1"/>
    <col min="12295" max="12544" width="8.85546875" style="2"/>
    <col min="12545" max="12545" width="7.140625" style="2" customWidth="1"/>
    <col min="12546" max="12546" width="62.42578125" style="2" customWidth="1"/>
    <col min="12547" max="12547" width="10.140625" style="2" customWidth="1"/>
    <col min="12548" max="12550" width="11.7109375" style="2" customWidth="1"/>
    <col min="12551" max="12800" width="8.85546875" style="2"/>
    <col min="12801" max="12801" width="7.140625" style="2" customWidth="1"/>
    <col min="12802" max="12802" width="62.42578125" style="2" customWidth="1"/>
    <col min="12803" max="12803" width="10.140625" style="2" customWidth="1"/>
    <col min="12804" max="12806" width="11.7109375" style="2" customWidth="1"/>
    <col min="12807" max="13056" width="8.85546875" style="2"/>
    <col min="13057" max="13057" width="7.140625" style="2" customWidth="1"/>
    <col min="13058" max="13058" width="62.42578125" style="2" customWidth="1"/>
    <col min="13059" max="13059" width="10.140625" style="2" customWidth="1"/>
    <col min="13060" max="13062" width="11.7109375" style="2" customWidth="1"/>
    <col min="13063" max="13312" width="8.85546875" style="2"/>
    <col min="13313" max="13313" width="7.140625" style="2" customWidth="1"/>
    <col min="13314" max="13314" width="62.42578125" style="2" customWidth="1"/>
    <col min="13315" max="13315" width="10.140625" style="2" customWidth="1"/>
    <col min="13316" max="13318" width="11.7109375" style="2" customWidth="1"/>
    <col min="13319" max="13568" width="8.85546875" style="2"/>
    <col min="13569" max="13569" width="7.140625" style="2" customWidth="1"/>
    <col min="13570" max="13570" width="62.42578125" style="2" customWidth="1"/>
    <col min="13571" max="13571" width="10.140625" style="2" customWidth="1"/>
    <col min="13572" max="13574" width="11.7109375" style="2" customWidth="1"/>
    <col min="13575" max="13824" width="8.85546875" style="2"/>
    <col min="13825" max="13825" width="7.140625" style="2" customWidth="1"/>
    <col min="13826" max="13826" width="62.42578125" style="2" customWidth="1"/>
    <col min="13827" max="13827" width="10.140625" style="2" customWidth="1"/>
    <col min="13828" max="13830" width="11.7109375" style="2" customWidth="1"/>
    <col min="13831" max="14080" width="8.85546875" style="2"/>
    <col min="14081" max="14081" width="7.140625" style="2" customWidth="1"/>
    <col min="14082" max="14082" width="62.42578125" style="2" customWidth="1"/>
    <col min="14083" max="14083" width="10.140625" style="2" customWidth="1"/>
    <col min="14084" max="14086" width="11.7109375" style="2" customWidth="1"/>
    <col min="14087" max="14336" width="8.85546875" style="2"/>
    <col min="14337" max="14337" width="7.140625" style="2" customWidth="1"/>
    <col min="14338" max="14338" width="62.42578125" style="2" customWidth="1"/>
    <col min="14339" max="14339" width="10.140625" style="2" customWidth="1"/>
    <col min="14340" max="14342" width="11.7109375" style="2" customWidth="1"/>
    <col min="14343" max="14592" width="8.85546875" style="2"/>
    <col min="14593" max="14593" width="7.140625" style="2" customWidth="1"/>
    <col min="14594" max="14594" width="62.42578125" style="2" customWidth="1"/>
    <col min="14595" max="14595" width="10.140625" style="2" customWidth="1"/>
    <col min="14596" max="14598" width="11.7109375" style="2" customWidth="1"/>
    <col min="14599" max="14848" width="8.85546875" style="2"/>
    <col min="14849" max="14849" width="7.140625" style="2" customWidth="1"/>
    <col min="14850" max="14850" width="62.42578125" style="2" customWidth="1"/>
    <col min="14851" max="14851" width="10.140625" style="2" customWidth="1"/>
    <col min="14852" max="14854" width="11.7109375" style="2" customWidth="1"/>
    <col min="14855" max="15104" width="8.85546875" style="2"/>
    <col min="15105" max="15105" width="7.140625" style="2" customWidth="1"/>
    <col min="15106" max="15106" width="62.42578125" style="2" customWidth="1"/>
    <col min="15107" max="15107" width="10.140625" style="2" customWidth="1"/>
    <col min="15108" max="15110" width="11.7109375" style="2" customWidth="1"/>
    <col min="15111" max="15360" width="8.85546875" style="2"/>
    <col min="15361" max="15361" width="7.140625" style="2" customWidth="1"/>
    <col min="15362" max="15362" width="62.42578125" style="2" customWidth="1"/>
    <col min="15363" max="15363" width="10.140625" style="2" customWidth="1"/>
    <col min="15364" max="15366" width="11.7109375" style="2" customWidth="1"/>
    <col min="15367" max="15616" width="8.85546875" style="2"/>
    <col min="15617" max="15617" width="7.140625" style="2" customWidth="1"/>
    <col min="15618" max="15618" width="62.42578125" style="2" customWidth="1"/>
    <col min="15619" max="15619" width="10.140625" style="2" customWidth="1"/>
    <col min="15620" max="15622" width="11.7109375" style="2" customWidth="1"/>
    <col min="15623" max="15872" width="8.85546875" style="2"/>
    <col min="15873" max="15873" width="7.140625" style="2" customWidth="1"/>
    <col min="15874" max="15874" width="62.42578125" style="2" customWidth="1"/>
    <col min="15875" max="15875" width="10.140625" style="2" customWidth="1"/>
    <col min="15876" max="15878" width="11.7109375" style="2" customWidth="1"/>
    <col min="15879" max="16128" width="8.85546875" style="2"/>
    <col min="16129" max="16129" width="7.140625" style="2" customWidth="1"/>
    <col min="16130" max="16130" width="62.42578125" style="2" customWidth="1"/>
    <col min="16131" max="16131" width="10.140625" style="2" customWidth="1"/>
    <col min="16132" max="16134" width="11.7109375" style="2" customWidth="1"/>
    <col min="16135" max="16384" width="8.85546875" style="2"/>
  </cols>
  <sheetData>
    <row r="1" spans="1:6">
      <c r="A1" s="8"/>
      <c r="B1" s="104" t="s">
        <v>126</v>
      </c>
      <c r="C1" s="104"/>
      <c r="D1" s="104"/>
      <c r="E1" s="104"/>
      <c r="F1" s="104"/>
    </row>
    <row r="2" spans="1:6">
      <c r="A2" s="95" t="s">
        <v>127</v>
      </c>
      <c r="B2" s="9" t="s">
        <v>100</v>
      </c>
      <c r="C2" s="10"/>
      <c r="D2" s="11"/>
      <c r="E2" s="11"/>
      <c r="F2" s="12"/>
    </row>
    <row r="3" spans="1:6">
      <c r="A3" s="8"/>
      <c r="B3" s="13" t="s">
        <v>0</v>
      </c>
      <c r="C3" s="105" t="s">
        <v>1</v>
      </c>
      <c r="D3" s="101" t="s">
        <v>128</v>
      </c>
      <c r="E3" s="102"/>
      <c r="F3" s="103"/>
    </row>
    <row r="4" spans="1:6" ht="15" customHeight="1">
      <c r="A4" s="8"/>
      <c r="B4" s="14" t="s">
        <v>2</v>
      </c>
      <c r="C4" s="106"/>
      <c r="D4" s="39" t="s">
        <v>88</v>
      </c>
      <c r="E4" s="97" t="s">
        <v>135</v>
      </c>
      <c r="F4" s="98" t="s">
        <v>3</v>
      </c>
    </row>
    <row r="5" spans="1:6">
      <c r="A5" s="8"/>
      <c r="B5" s="15" t="s">
        <v>0</v>
      </c>
      <c r="C5" s="106"/>
      <c r="D5" s="14" t="s">
        <v>89</v>
      </c>
      <c r="E5" s="99" t="s">
        <v>136</v>
      </c>
      <c r="F5" s="100"/>
    </row>
    <row r="6" spans="1:6">
      <c r="A6" s="8"/>
      <c r="B6" s="16"/>
      <c r="C6" s="107"/>
      <c r="D6" s="101" t="s">
        <v>87</v>
      </c>
      <c r="E6" s="102"/>
      <c r="F6" s="103"/>
    </row>
    <row r="7" spans="1:6" ht="10.5" customHeight="1">
      <c r="A7" s="8"/>
      <c r="B7" s="74">
        <v>1</v>
      </c>
      <c r="C7" s="74">
        <v>2</v>
      </c>
      <c r="D7" s="75">
        <v>3</v>
      </c>
      <c r="E7" s="75">
        <v>4</v>
      </c>
      <c r="F7" s="75">
        <v>5</v>
      </c>
    </row>
    <row r="8" spans="1:6" ht="21" customHeight="1">
      <c r="B8" s="61" t="s">
        <v>4</v>
      </c>
      <c r="C8" s="62" t="s">
        <v>5</v>
      </c>
      <c r="D8" s="45" t="s">
        <v>73</v>
      </c>
      <c r="E8" s="45" t="s">
        <v>73</v>
      </c>
      <c r="F8" s="45" t="s">
        <v>73</v>
      </c>
    </row>
    <row r="9" spans="1:6">
      <c r="B9" s="46">
        <v>1</v>
      </c>
      <c r="C9" s="60" t="s">
        <v>102</v>
      </c>
      <c r="D9" s="70">
        <v>1736</v>
      </c>
      <c r="E9" s="76">
        <v>2014.204</v>
      </c>
      <c r="F9" s="77">
        <v>2014.20424</v>
      </c>
    </row>
    <row r="10" spans="1:6">
      <c r="B10" s="46" t="s">
        <v>6</v>
      </c>
      <c r="C10" s="60" t="s">
        <v>75</v>
      </c>
      <c r="D10" s="70">
        <v>691</v>
      </c>
      <c r="E10" s="76">
        <v>336.43799999999999</v>
      </c>
      <c r="F10" s="77">
        <v>336.43813999999998</v>
      </c>
    </row>
    <row r="11" spans="1:6">
      <c r="B11" s="46" t="s">
        <v>7</v>
      </c>
      <c r="C11" s="60" t="s">
        <v>101</v>
      </c>
      <c r="D11" s="70">
        <v>750</v>
      </c>
      <c r="E11" s="76">
        <v>1435.54</v>
      </c>
      <c r="F11" s="77">
        <v>1435.5399199999999</v>
      </c>
    </row>
    <row r="12" spans="1:6">
      <c r="B12" s="46" t="s">
        <v>91</v>
      </c>
      <c r="C12" s="47" t="s">
        <v>92</v>
      </c>
      <c r="D12" s="70">
        <v>0</v>
      </c>
      <c r="E12" s="76"/>
      <c r="F12" s="77"/>
    </row>
    <row r="13" spans="1:6">
      <c r="B13" s="46" t="s">
        <v>93</v>
      </c>
      <c r="C13" s="47" t="s">
        <v>94</v>
      </c>
      <c r="D13" s="70">
        <v>450</v>
      </c>
      <c r="E13" s="76">
        <v>796.43899999999996</v>
      </c>
      <c r="F13" s="77">
        <v>796.43880999999999</v>
      </c>
    </row>
    <row r="14" spans="1:6">
      <c r="B14" s="46" t="s">
        <v>18</v>
      </c>
      <c r="C14" s="60" t="s">
        <v>103</v>
      </c>
      <c r="D14" s="70">
        <v>280</v>
      </c>
      <c r="E14" s="76">
        <v>223.56800000000001</v>
      </c>
      <c r="F14" s="77">
        <v>223.56843000000001</v>
      </c>
    </row>
    <row r="15" spans="1:6">
      <c r="B15" s="46">
        <v>2</v>
      </c>
      <c r="C15" s="60" t="s">
        <v>104</v>
      </c>
      <c r="D15" s="70">
        <v>0</v>
      </c>
      <c r="E15" s="70">
        <v>0</v>
      </c>
      <c r="F15" s="77"/>
    </row>
    <row r="16" spans="1:6">
      <c r="B16" s="46" t="s">
        <v>8</v>
      </c>
      <c r="C16" s="47" t="s">
        <v>92</v>
      </c>
      <c r="D16" s="70">
        <v>0</v>
      </c>
      <c r="E16" s="70">
        <v>0</v>
      </c>
      <c r="F16" s="77"/>
    </row>
    <row r="17" spans="2:6">
      <c r="B17" s="46" t="s">
        <v>98</v>
      </c>
      <c r="C17" s="47" t="s">
        <v>94</v>
      </c>
      <c r="D17" s="70">
        <v>0</v>
      </c>
      <c r="E17" s="70">
        <v>0</v>
      </c>
      <c r="F17" s="77"/>
    </row>
    <row r="18" spans="2:6">
      <c r="B18" s="46">
        <v>3</v>
      </c>
      <c r="C18" s="60" t="s">
        <v>105</v>
      </c>
      <c r="D18" s="70">
        <v>750</v>
      </c>
      <c r="E18" s="76">
        <v>816.66600000000005</v>
      </c>
      <c r="F18" s="77">
        <v>816.66584999999998</v>
      </c>
    </row>
    <row r="19" spans="2:6">
      <c r="B19" s="46" t="s">
        <v>13</v>
      </c>
      <c r="C19" s="48" t="s">
        <v>95</v>
      </c>
      <c r="D19" s="70">
        <v>0</v>
      </c>
      <c r="E19" s="70"/>
      <c r="F19" s="70"/>
    </row>
    <row r="20" spans="2:6">
      <c r="B20" s="46" t="s">
        <v>106</v>
      </c>
      <c r="C20" s="48" t="s">
        <v>76</v>
      </c>
      <c r="D20" s="70">
        <v>0</v>
      </c>
      <c r="E20" s="70"/>
      <c r="F20" s="70"/>
    </row>
    <row r="21" spans="2:6" ht="21.75" customHeight="1">
      <c r="B21" s="41" t="s">
        <v>9</v>
      </c>
      <c r="C21" s="42" t="s">
        <v>10</v>
      </c>
      <c r="D21" s="78">
        <f>SUM(D22,D26,D27,D28,D29)</f>
        <v>13274</v>
      </c>
      <c r="E21" s="78">
        <v>13787.12</v>
      </c>
      <c r="F21" s="79">
        <v>12775.00157</v>
      </c>
    </row>
    <row r="22" spans="2:6">
      <c r="B22" s="63">
        <v>1</v>
      </c>
      <c r="C22" s="64" t="s">
        <v>107</v>
      </c>
      <c r="D22" s="70">
        <v>3520</v>
      </c>
      <c r="E22" s="80">
        <v>4330</v>
      </c>
      <c r="F22" s="81">
        <v>4076.7921700000002</v>
      </c>
    </row>
    <row r="23" spans="2:6">
      <c r="B23" s="49"/>
      <c r="C23" s="47" t="s">
        <v>108</v>
      </c>
      <c r="D23" s="70"/>
      <c r="E23" s="76"/>
      <c r="F23" s="77"/>
    </row>
    <row r="24" spans="2:6">
      <c r="B24" s="49" t="s">
        <v>6</v>
      </c>
      <c r="C24" s="47" t="s">
        <v>90</v>
      </c>
      <c r="D24" s="70">
        <v>3520</v>
      </c>
      <c r="E24" s="76">
        <v>4320</v>
      </c>
      <c r="F24" s="77">
        <v>4049.8542600000001</v>
      </c>
    </row>
    <row r="25" spans="2:6">
      <c r="B25" s="49" t="s">
        <v>7</v>
      </c>
      <c r="C25" s="47" t="s">
        <v>11</v>
      </c>
      <c r="D25" s="70">
        <v>0</v>
      </c>
      <c r="E25" s="77">
        <v>10</v>
      </c>
      <c r="F25" s="82">
        <v>26.937909999999999</v>
      </c>
    </row>
    <row r="26" spans="2:6">
      <c r="B26" s="65">
        <v>2</v>
      </c>
      <c r="C26" s="66" t="s">
        <v>131</v>
      </c>
      <c r="D26" s="70">
        <v>5232</v>
      </c>
      <c r="E26" s="76">
        <v>4983.5</v>
      </c>
      <c r="F26" s="77">
        <v>4980.7602299999999</v>
      </c>
    </row>
    <row r="27" spans="2:6">
      <c r="B27" s="49">
        <v>3</v>
      </c>
      <c r="C27" s="67" t="s">
        <v>109</v>
      </c>
      <c r="D27" s="70">
        <v>0</v>
      </c>
      <c r="E27" s="76">
        <v>0</v>
      </c>
      <c r="F27" s="77"/>
    </row>
    <row r="28" spans="2:6" ht="17.25" customHeight="1">
      <c r="B28" s="49">
        <v>4</v>
      </c>
      <c r="C28" s="68" t="s">
        <v>124</v>
      </c>
      <c r="D28" s="70">
        <v>1732</v>
      </c>
      <c r="E28" s="76">
        <v>1067.02</v>
      </c>
      <c r="F28" s="77">
        <v>967.00931000000003</v>
      </c>
    </row>
    <row r="29" spans="2:6">
      <c r="B29" s="49">
        <v>5</v>
      </c>
      <c r="C29" s="68" t="s">
        <v>110</v>
      </c>
      <c r="D29" s="70">
        <v>2790</v>
      </c>
      <c r="E29" s="76">
        <v>3406.6</v>
      </c>
      <c r="F29" s="77">
        <v>2750.43986</v>
      </c>
    </row>
    <row r="30" spans="2:6">
      <c r="B30" s="49" t="s">
        <v>96</v>
      </c>
      <c r="C30" s="47" t="s">
        <v>111</v>
      </c>
      <c r="D30" s="70">
        <v>10</v>
      </c>
      <c r="E30" s="70">
        <v>10</v>
      </c>
      <c r="F30" s="77">
        <v>5.3688399999999996</v>
      </c>
    </row>
    <row r="31" spans="2:6">
      <c r="B31" s="49" t="s">
        <v>112</v>
      </c>
      <c r="C31" s="47" t="s">
        <v>113</v>
      </c>
      <c r="D31" s="70">
        <v>10</v>
      </c>
      <c r="E31" s="70">
        <v>10</v>
      </c>
      <c r="F31" s="77">
        <v>5.3688399999999996</v>
      </c>
    </row>
    <row r="32" spans="2:6">
      <c r="B32" s="49" t="s">
        <v>97</v>
      </c>
      <c r="C32" s="47" t="s">
        <v>114</v>
      </c>
      <c r="D32" s="70">
        <v>1050</v>
      </c>
      <c r="E32" s="76">
        <v>177.5</v>
      </c>
      <c r="F32" s="77">
        <v>116.25077</v>
      </c>
    </row>
    <row r="33" spans="1:6" ht="15" customHeight="1">
      <c r="B33" s="49" t="s">
        <v>115</v>
      </c>
      <c r="C33" s="47" t="s">
        <v>129</v>
      </c>
      <c r="D33" s="70">
        <v>980</v>
      </c>
      <c r="E33" s="83">
        <v>1030</v>
      </c>
      <c r="F33" s="84">
        <v>950.93176000000005</v>
      </c>
    </row>
    <row r="34" spans="1:6" ht="21" customHeight="1">
      <c r="B34" s="41" t="s">
        <v>14</v>
      </c>
      <c r="C34" s="69" t="s">
        <v>15</v>
      </c>
      <c r="D34" s="79">
        <v>14524</v>
      </c>
      <c r="E34" s="79">
        <v>15037.12</v>
      </c>
      <c r="F34" s="79">
        <v>13427.342640000001</v>
      </c>
    </row>
    <row r="35" spans="1:6">
      <c r="B35" s="54"/>
      <c r="C35" s="55"/>
      <c r="D35" s="56"/>
      <c r="E35" s="56"/>
      <c r="F35" s="56"/>
    </row>
    <row r="36" spans="1:6">
      <c r="A36" s="95" t="s">
        <v>127</v>
      </c>
      <c r="B36" s="9" t="s">
        <v>100</v>
      </c>
      <c r="C36" s="10"/>
      <c r="D36" s="11"/>
      <c r="E36" s="11"/>
      <c r="F36" s="12"/>
    </row>
    <row r="37" spans="1:6">
      <c r="A37" s="8"/>
      <c r="B37" s="13" t="s">
        <v>0</v>
      </c>
      <c r="C37" s="105" t="s">
        <v>1</v>
      </c>
      <c r="D37" s="101" t="s">
        <v>128</v>
      </c>
      <c r="E37" s="102"/>
      <c r="F37" s="103"/>
    </row>
    <row r="38" spans="1:6" ht="15" customHeight="1">
      <c r="A38" s="8"/>
      <c r="B38" s="14" t="s">
        <v>2</v>
      </c>
      <c r="C38" s="106"/>
      <c r="D38" s="39" t="s">
        <v>88</v>
      </c>
      <c r="E38" s="97" t="s">
        <v>135</v>
      </c>
      <c r="F38" s="98" t="s">
        <v>3</v>
      </c>
    </row>
    <row r="39" spans="1:6" ht="14.25" customHeight="1">
      <c r="A39" s="8"/>
      <c r="B39" s="15" t="s">
        <v>0</v>
      </c>
      <c r="C39" s="106"/>
      <c r="D39" s="14" t="s">
        <v>89</v>
      </c>
      <c r="E39" s="99" t="s">
        <v>136</v>
      </c>
      <c r="F39" s="100"/>
    </row>
    <row r="40" spans="1:6">
      <c r="A40" s="8"/>
      <c r="B40" s="16"/>
      <c r="C40" s="107"/>
      <c r="D40" s="101" t="s">
        <v>87</v>
      </c>
      <c r="E40" s="102"/>
      <c r="F40" s="103"/>
    </row>
    <row r="41" spans="1:6" ht="10.5" customHeight="1">
      <c r="A41" s="8"/>
      <c r="B41" s="74">
        <v>1</v>
      </c>
      <c r="C41" s="74">
        <v>2</v>
      </c>
      <c r="D41" s="75">
        <v>3</v>
      </c>
      <c r="E41" s="75">
        <v>4</v>
      </c>
      <c r="F41" s="75">
        <v>5</v>
      </c>
    </row>
    <row r="42" spans="1:6" ht="15" customHeight="1">
      <c r="A42" s="8"/>
      <c r="B42" s="19">
        <v>1</v>
      </c>
      <c r="C42" s="64" t="s">
        <v>122</v>
      </c>
      <c r="D42" s="70">
        <v>11341</v>
      </c>
      <c r="E42" s="80">
        <v>12101.41</v>
      </c>
      <c r="F42" s="81">
        <v>11343.185240000001</v>
      </c>
    </row>
    <row r="43" spans="1:6">
      <c r="B43" s="49" t="s">
        <v>6</v>
      </c>
      <c r="C43" s="47" t="s">
        <v>16</v>
      </c>
      <c r="D43" s="70">
        <v>1980</v>
      </c>
      <c r="E43" s="76">
        <v>2030</v>
      </c>
      <c r="F43" s="77">
        <v>1878.9209499999999</v>
      </c>
    </row>
    <row r="44" spans="1:6">
      <c r="B44" s="49" t="s">
        <v>7</v>
      </c>
      <c r="C44" s="47" t="s">
        <v>17</v>
      </c>
      <c r="D44" s="70">
        <v>810</v>
      </c>
      <c r="E44" s="76">
        <v>1050</v>
      </c>
      <c r="F44" s="77">
        <v>936.23198000000002</v>
      </c>
    </row>
    <row r="45" spans="1:6">
      <c r="B45" s="49" t="s">
        <v>18</v>
      </c>
      <c r="C45" s="47" t="s">
        <v>116</v>
      </c>
      <c r="D45" s="70">
        <v>1191</v>
      </c>
      <c r="E45" s="76">
        <v>1551</v>
      </c>
      <c r="F45" s="77">
        <v>1300.2641599999999</v>
      </c>
    </row>
    <row r="46" spans="1:6">
      <c r="B46" s="49" t="s">
        <v>19</v>
      </c>
      <c r="C46" s="47" t="s">
        <v>21</v>
      </c>
      <c r="D46" s="70">
        <v>5302</v>
      </c>
      <c r="E46" s="76">
        <v>5218</v>
      </c>
      <c r="F46" s="77">
        <v>5078.0929900000001</v>
      </c>
    </row>
    <row r="47" spans="1:6">
      <c r="B47" s="49" t="s">
        <v>62</v>
      </c>
      <c r="C47" s="47" t="s">
        <v>23</v>
      </c>
      <c r="D47" s="70">
        <v>5054</v>
      </c>
      <c r="E47" s="76">
        <v>4970</v>
      </c>
      <c r="F47" s="77">
        <v>4967.5029800000002</v>
      </c>
    </row>
    <row r="48" spans="1:6">
      <c r="B48" s="49" t="s">
        <v>117</v>
      </c>
      <c r="C48" s="47" t="s">
        <v>24</v>
      </c>
      <c r="D48" s="70">
        <v>248</v>
      </c>
      <c r="E48" s="76">
        <v>248</v>
      </c>
      <c r="F48" s="77">
        <v>110.59001000000001</v>
      </c>
    </row>
    <row r="49" spans="2:6">
      <c r="B49" s="49" t="s">
        <v>118</v>
      </c>
      <c r="C49" s="47" t="s">
        <v>25</v>
      </c>
      <c r="D49" s="70">
        <v>0</v>
      </c>
      <c r="E49" s="76">
        <v>0</v>
      </c>
      <c r="F49" s="77"/>
    </row>
    <row r="50" spans="2:6">
      <c r="B50" s="49" t="s">
        <v>20</v>
      </c>
      <c r="C50" s="50" t="s">
        <v>119</v>
      </c>
      <c r="D50" s="70">
        <v>257</v>
      </c>
      <c r="E50" s="76">
        <v>346.41</v>
      </c>
      <c r="F50" s="77">
        <v>304.00328000000002</v>
      </c>
    </row>
    <row r="51" spans="2:6">
      <c r="B51" s="51" t="s">
        <v>26</v>
      </c>
      <c r="C51" s="50" t="s">
        <v>27</v>
      </c>
      <c r="D51" s="70">
        <v>899</v>
      </c>
      <c r="E51" s="76">
        <v>934</v>
      </c>
      <c r="F51" s="77">
        <v>917.95285999999999</v>
      </c>
    </row>
    <row r="52" spans="2:6">
      <c r="B52" s="51" t="s">
        <v>28</v>
      </c>
      <c r="C52" s="50" t="s">
        <v>29</v>
      </c>
      <c r="D52" s="70">
        <v>805</v>
      </c>
      <c r="E52" s="76">
        <v>840</v>
      </c>
      <c r="F52" s="77">
        <v>837.33366000000001</v>
      </c>
    </row>
    <row r="53" spans="2:6">
      <c r="B53" s="51" t="s">
        <v>30</v>
      </c>
      <c r="C53" s="50" t="s">
        <v>31</v>
      </c>
      <c r="D53" s="70">
        <v>94</v>
      </c>
      <c r="E53" s="70">
        <v>94</v>
      </c>
      <c r="F53" s="77">
        <v>80.619200000000006</v>
      </c>
    </row>
    <row r="54" spans="2:6">
      <c r="B54" s="51" t="s">
        <v>32</v>
      </c>
      <c r="C54" s="50" t="s">
        <v>33</v>
      </c>
      <c r="D54" s="70">
        <v>0</v>
      </c>
      <c r="E54" s="70">
        <v>0</v>
      </c>
      <c r="F54" s="77"/>
    </row>
    <row r="55" spans="2:6" ht="15.75" customHeight="1">
      <c r="B55" s="51" t="s">
        <v>34</v>
      </c>
      <c r="C55" s="50" t="s">
        <v>35</v>
      </c>
      <c r="D55" s="70">
        <v>0</v>
      </c>
      <c r="E55" s="70">
        <v>0</v>
      </c>
      <c r="F55" s="77"/>
    </row>
    <row r="56" spans="2:6">
      <c r="B56" s="51" t="s">
        <v>36</v>
      </c>
      <c r="C56" s="50" t="s">
        <v>130</v>
      </c>
      <c r="D56" s="70">
        <v>635</v>
      </c>
      <c r="E56" s="70">
        <v>611</v>
      </c>
      <c r="F56" s="77">
        <v>602.81700000000001</v>
      </c>
    </row>
    <row r="57" spans="2:6">
      <c r="B57" s="51" t="s">
        <v>37</v>
      </c>
      <c r="C57" s="50" t="s">
        <v>38</v>
      </c>
      <c r="D57" s="70">
        <v>0</v>
      </c>
      <c r="E57" s="70">
        <v>0</v>
      </c>
      <c r="F57" s="77"/>
    </row>
    <row r="58" spans="2:6">
      <c r="B58" s="51" t="s">
        <v>39</v>
      </c>
      <c r="C58" s="50" t="s">
        <v>40</v>
      </c>
      <c r="D58" s="70">
        <v>0</v>
      </c>
      <c r="E58" s="70">
        <v>0</v>
      </c>
      <c r="F58" s="77"/>
    </row>
    <row r="59" spans="2:6" ht="15" customHeight="1">
      <c r="B59" s="51" t="s">
        <v>41</v>
      </c>
      <c r="C59" s="50" t="s">
        <v>42</v>
      </c>
      <c r="D59" s="70">
        <v>42</v>
      </c>
      <c r="E59" s="70">
        <v>42</v>
      </c>
      <c r="F59" s="77">
        <v>34.884999999999998</v>
      </c>
    </row>
    <row r="60" spans="2:6" ht="15" customHeight="1">
      <c r="B60" s="51" t="s">
        <v>43</v>
      </c>
      <c r="C60" s="50" t="s">
        <v>44</v>
      </c>
      <c r="D60" s="70">
        <v>593</v>
      </c>
      <c r="E60" s="70">
        <v>569</v>
      </c>
      <c r="F60" s="77">
        <v>567.93200000000002</v>
      </c>
    </row>
    <row r="61" spans="2:6">
      <c r="B61" s="51" t="s">
        <v>45</v>
      </c>
      <c r="C61" s="50" t="s">
        <v>46</v>
      </c>
      <c r="D61" s="70">
        <v>0</v>
      </c>
      <c r="E61" s="70">
        <v>0</v>
      </c>
      <c r="F61" s="77"/>
    </row>
    <row r="62" spans="2:6">
      <c r="B62" s="51" t="s">
        <v>47</v>
      </c>
      <c r="C62" s="50" t="s">
        <v>48</v>
      </c>
      <c r="D62" s="70">
        <v>267</v>
      </c>
      <c r="E62" s="76">
        <v>361</v>
      </c>
      <c r="F62" s="77">
        <v>324.90201999999999</v>
      </c>
    </row>
    <row r="63" spans="2:6" ht="16.5" customHeight="1">
      <c r="B63" s="51">
        <v>2</v>
      </c>
      <c r="C63" s="67" t="s">
        <v>120</v>
      </c>
      <c r="D63" s="70">
        <v>3183</v>
      </c>
      <c r="E63" s="76">
        <v>2935.71</v>
      </c>
      <c r="F63" s="77">
        <v>2084.1574000000001</v>
      </c>
    </row>
    <row r="64" spans="2:6">
      <c r="B64" s="51" t="s">
        <v>8</v>
      </c>
      <c r="C64" s="50" t="s">
        <v>49</v>
      </c>
      <c r="D64" s="70">
        <v>190</v>
      </c>
      <c r="E64" s="76">
        <v>345</v>
      </c>
      <c r="F64" s="77">
        <v>330.54888999999997</v>
      </c>
    </row>
    <row r="65" spans="1:6" ht="16.5" customHeight="1">
      <c r="B65" s="51">
        <v>3</v>
      </c>
      <c r="C65" s="67" t="s">
        <v>121</v>
      </c>
      <c r="D65" s="70">
        <v>0</v>
      </c>
      <c r="E65" s="70"/>
      <c r="F65" s="70"/>
    </row>
    <row r="66" spans="1:6">
      <c r="B66" s="51" t="s">
        <v>13</v>
      </c>
      <c r="C66" s="50" t="s">
        <v>50</v>
      </c>
      <c r="D66" s="70">
        <v>0</v>
      </c>
      <c r="E66" s="70"/>
      <c r="F66" s="70"/>
    </row>
    <row r="67" spans="1:6" ht="21.75" customHeight="1">
      <c r="B67" s="41" t="s">
        <v>51</v>
      </c>
      <c r="C67" s="42" t="s">
        <v>52</v>
      </c>
      <c r="D67" s="72">
        <f>D21-D34</f>
        <v>-1250</v>
      </c>
      <c r="E67" s="85">
        <v>-1250</v>
      </c>
      <c r="F67" s="79">
        <v>-652.34106999999995</v>
      </c>
    </row>
    <row r="68" spans="1:6" ht="20.25" customHeight="1">
      <c r="B68" s="19" t="s">
        <v>53</v>
      </c>
      <c r="C68" s="20" t="s">
        <v>54</v>
      </c>
      <c r="D68" s="81">
        <v>0</v>
      </c>
      <c r="E68" s="81">
        <v>0</v>
      </c>
      <c r="F68" s="81"/>
    </row>
    <row r="69" spans="1:6" ht="16.5" customHeight="1">
      <c r="B69" s="17">
        <v>1</v>
      </c>
      <c r="C69" s="18" t="s">
        <v>55</v>
      </c>
      <c r="D69" s="77"/>
      <c r="E69" s="77"/>
      <c r="F69" s="77"/>
    </row>
    <row r="70" spans="1:6" ht="16.5" customHeight="1">
      <c r="B70" s="54"/>
      <c r="C70" s="55"/>
      <c r="D70" s="56"/>
      <c r="E70" s="56"/>
      <c r="F70" s="56"/>
    </row>
    <row r="71" spans="1:6">
      <c r="A71" s="95" t="s">
        <v>127</v>
      </c>
      <c r="B71" s="9" t="s">
        <v>100</v>
      </c>
      <c r="C71" s="10"/>
      <c r="D71" s="11"/>
      <c r="E71" s="11"/>
      <c r="F71" s="12"/>
    </row>
    <row r="72" spans="1:6">
      <c r="A72" s="8"/>
      <c r="B72" s="13" t="s">
        <v>0</v>
      </c>
      <c r="C72" s="105" t="s">
        <v>1</v>
      </c>
      <c r="D72" s="101" t="s">
        <v>128</v>
      </c>
      <c r="E72" s="102"/>
      <c r="F72" s="103"/>
    </row>
    <row r="73" spans="1:6" ht="15" customHeight="1">
      <c r="A73" s="8"/>
      <c r="B73" s="14" t="s">
        <v>2</v>
      </c>
      <c r="C73" s="106"/>
      <c r="D73" s="39" t="s">
        <v>88</v>
      </c>
      <c r="E73" s="97" t="s">
        <v>135</v>
      </c>
      <c r="F73" s="98" t="s">
        <v>3</v>
      </c>
    </row>
    <row r="74" spans="1:6">
      <c r="A74" s="8"/>
      <c r="B74" s="15" t="s">
        <v>0</v>
      </c>
      <c r="C74" s="106"/>
      <c r="D74" s="14" t="s">
        <v>89</v>
      </c>
      <c r="E74" s="99" t="s">
        <v>136</v>
      </c>
      <c r="F74" s="100"/>
    </row>
    <row r="75" spans="1:6">
      <c r="A75" s="8"/>
      <c r="B75" s="16"/>
      <c r="C75" s="107"/>
      <c r="D75" s="101" t="s">
        <v>87</v>
      </c>
      <c r="E75" s="102"/>
      <c r="F75" s="103"/>
    </row>
    <row r="76" spans="1:6" ht="9" customHeight="1">
      <c r="A76" s="8"/>
      <c r="B76" s="74">
        <v>1</v>
      </c>
      <c r="C76" s="74">
        <v>2</v>
      </c>
      <c r="D76" s="75">
        <v>3</v>
      </c>
      <c r="E76" s="75">
        <v>4</v>
      </c>
      <c r="F76" s="75">
        <v>5</v>
      </c>
    </row>
    <row r="77" spans="1:6" ht="15" customHeight="1">
      <c r="A77" s="8"/>
      <c r="B77" s="17">
        <v>2</v>
      </c>
      <c r="C77" s="18" t="s">
        <v>134</v>
      </c>
      <c r="D77" s="77"/>
      <c r="E77" s="77"/>
      <c r="F77" s="77"/>
    </row>
    <row r="78" spans="1:6" ht="15" customHeight="1">
      <c r="A78" s="8"/>
      <c r="B78" s="65" t="s">
        <v>8</v>
      </c>
      <c r="C78" s="68" t="s">
        <v>132</v>
      </c>
      <c r="D78" s="77"/>
      <c r="E78" s="77"/>
      <c r="F78" s="77"/>
    </row>
    <row r="79" spans="1:6" ht="17.25" customHeight="1">
      <c r="B79" s="41" t="s">
        <v>56</v>
      </c>
      <c r="C79" s="42" t="s">
        <v>57</v>
      </c>
      <c r="D79" s="72">
        <f>D67-D68</f>
        <v>-1250</v>
      </c>
      <c r="E79" s="86">
        <v>-1250</v>
      </c>
      <c r="F79" s="79">
        <v>-652.34106999999995</v>
      </c>
    </row>
    <row r="80" spans="1:6" ht="17.25" customHeight="1">
      <c r="B80" s="41" t="s">
        <v>58</v>
      </c>
      <c r="C80" s="42" t="s">
        <v>99</v>
      </c>
      <c r="D80" s="87" t="s">
        <v>73</v>
      </c>
      <c r="E80" s="88" t="s">
        <v>73</v>
      </c>
      <c r="F80" s="87" t="s">
        <v>73</v>
      </c>
    </row>
    <row r="81" spans="2:6" ht="16.5" customHeight="1">
      <c r="B81" s="49">
        <v>1</v>
      </c>
      <c r="C81" s="68" t="s">
        <v>123</v>
      </c>
      <c r="D81" s="89">
        <f>D82+D83+D84+D85+D87+D89</f>
        <v>7785</v>
      </c>
      <c r="E81" s="89">
        <v>6226.4</v>
      </c>
      <c r="F81" s="89">
        <v>6001.4108800000004</v>
      </c>
    </row>
    <row r="82" spans="2:6">
      <c r="B82" s="49" t="s">
        <v>6</v>
      </c>
      <c r="C82" s="47" t="s">
        <v>12</v>
      </c>
      <c r="D82" s="70"/>
      <c r="E82" s="76"/>
      <c r="F82" s="77"/>
    </row>
    <row r="83" spans="2:6">
      <c r="B83" s="49" t="s">
        <v>7</v>
      </c>
      <c r="C83" s="47" t="s">
        <v>59</v>
      </c>
      <c r="D83" s="70"/>
      <c r="E83" s="76"/>
      <c r="F83" s="77"/>
    </row>
    <row r="84" spans="2:6">
      <c r="B84" s="49" t="s">
        <v>18</v>
      </c>
      <c r="C84" s="47" t="s">
        <v>60</v>
      </c>
      <c r="D84" s="70">
        <v>4971</v>
      </c>
      <c r="E84" s="70">
        <v>4971</v>
      </c>
      <c r="F84" s="70">
        <v>4971</v>
      </c>
    </row>
    <row r="85" spans="2:6" ht="15.75" customHeight="1">
      <c r="B85" s="51" t="s">
        <v>19</v>
      </c>
      <c r="C85" s="50" t="s">
        <v>61</v>
      </c>
      <c r="D85" s="70">
        <v>1893</v>
      </c>
      <c r="E85" s="76">
        <v>190</v>
      </c>
      <c r="F85" s="77">
        <v>126.011</v>
      </c>
    </row>
    <row r="86" spans="2:6">
      <c r="B86" s="51" t="s">
        <v>62</v>
      </c>
      <c r="C86" s="50" t="s">
        <v>63</v>
      </c>
      <c r="D86" s="70">
        <v>261</v>
      </c>
      <c r="E86" s="76">
        <v>12.5</v>
      </c>
      <c r="F86" s="77">
        <v>9.76023</v>
      </c>
    </row>
    <row r="87" spans="2:6">
      <c r="B87" s="51" t="s">
        <v>20</v>
      </c>
      <c r="C87" s="50" t="s">
        <v>65</v>
      </c>
      <c r="D87" s="70">
        <v>721</v>
      </c>
      <c r="E87" s="76">
        <v>865.4</v>
      </c>
      <c r="F87" s="77">
        <v>704.39988000000005</v>
      </c>
    </row>
    <row r="88" spans="2:6" ht="15" customHeight="1">
      <c r="B88" s="51" t="s">
        <v>22</v>
      </c>
      <c r="C88" s="50" t="s">
        <v>63</v>
      </c>
      <c r="D88" s="70">
        <v>108</v>
      </c>
      <c r="E88" s="76">
        <v>110</v>
      </c>
      <c r="F88" s="77">
        <v>105.65998</v>
      </c>
    </row>
    <row r="89" spans="2:6" ht="15" customHeight="1">
      <c r="B89" s="51" t="s">
        <v>26</v>
      </c>
      <c r="C89" s="50" t="s">
        <v>64</v>
      </c>
      <c r="D89" s="70">
        <v>200</v>
      </c>
      <c r="E89" s="70">
        <v>200</v>
      </c>
      <c r="F89" s="70">
        <v>200</v>
      </c>
    </row>
    <row r="90" spans="2:6">
      <c r="B90" s="19" t="s">
        <v>66</v>
      </c>
      <c r="C90" s="22" t="s">
        <v>67</v>
      </c>
      <c r="D90" s="72">
        <v>1421</v>
      </c>
      <c r="E90" s="79">
        <v>2813.4940000000001</v>
      </c>
      <c r="F90" s="79">
        <v>2598.7628399999999</v>
      </c>
    </row>
    <row r="91" spans="2:6">
      <c r="B91" s="19"/>
      <c r="C91" s="22" t="s">
        <v>68</v>
      </c>
      <c r="D91" s="70"/>
      <c r="E91" s="81"/>
      <c r="F91" s="81"/>
    </row>
    <row r="92" spans="2:6" ht="16.5" customHeight="1">
      <c r="B92" s="17">
        <v>1</v>
      </c>
      <c r="C92" s="23" t="s">
        <v>69</v>
      </c>
      <c r="D92" s="73">
        <v>581</v>
      </c>
      <c r="E92" s="76">
        <v>1496.414</v>
      </c>
      <c r="F92" s="77">
        <v>1061.01109</v>
      </c>
    </row>
    <row r="93" spans="2:6" ht="16.5" customHeight="1">
      <c r="B93" s="21">
        <v>2</v>
      </c>
      <c r="C93" s="24" t="s">
        <v>70</v>
      </c>
      <c r="D93" s="73">
        <v>350</v>
      </c>
      <c r="E93" s="83">
        <v>620</v>
      </c>
      <c r="F93" s="84">
        <v>563.45186999999999</v>
      </c>
    </row>
    <row r="94" spans="2:6" ht="18" customHeight="1">
      <c r="B94" s="41" t="s">
        <v>71</v>
      </c>
      <c r="C94" s="43" t="s">
        <v>72</v>
      </c>
      <c r="D94" s="72">
        <v>190</v>
      </c>
      <c r="E94" s="79">
        <v>345</v>
      </c>
      <c r="F94" s="79">
        <v>330.54888999999997</v>
      </c>
    </row>
    <row r="95" spans="2:6" ht="18" customHeight="1">
      <c r="B95" s="19" t="s">
        <v>73</v>
      </c>
      <c r="C95" s="44" t="s">
        <v>74</v>
      </c>
      <c r="D95" s="90" t="s">
        <v>73</v>
      </c>
      <c r="E95" s="90" t="s">
        <v>73</v>
      </c>
      <c r="F95" s="90" t="s">
        <v>73</v>
      </c>
    </row>
    <row r="96" spans="2:6" ht="16.5" customHeight="1">
      <c r="B96" s="51">
        <v>1</v>
      </c>
      <c r="C96" s="60" t="s">
        <v>102</v>
      </c>
      <c r="D96" s="70">
        <v>1330</v>
      </c>
      <c r="E96" s="76">
        <v>1185</v>
      </c>
      <c r="F96" s="77">
        <v>2539.84548</v>
      </c>
    </row>
    <row r="97" spans="1:6">
      <c r="B97" s="51" t="s">
        <v>6</v>
      </c>
      <c r="C97" s="50" t="s">
        <v>75</v>
      </c>
      <c r="D97" s="70">
        <v>585</v>
      </c>
      <c r="E97" s="76">
        <v>440</v>
      </c>
      <c r="F97" s="77">
        <v>732.23608999999999</v>
      </c>
    </row>
    <row r="98" spans="1:6">
      <c r="B98" s="51" t="s">
        <v>7</v>
      </c>
      <c r="C98" s="60" t="s">
        <v>101</v>
      </c>
      <c r="D98" s="70">
        <v>450</v>
      </c>
      <c r="E98" s="70">
        <v>450</v>
      </c>
      <c r="F98" s="77">
        <v>1458.30107</v>
      </c>
    </row>
    <row r="99" spans="1:6">
      <c r="B99" s="51" t="s">
        <v>91</v>
      </c>
      <c r="C99" s="47" t="s">
        <v>92</v>
      </c>
      <c r="D99" s="70">
        <v>0</v>
      </c>
      <c r="E99" s="70">
        <v>0</v>
      </c>
      <c r="F99" s="77"/>
    </row>
    <row r="100" spans="1:6">
      <c r="B100" s="51" t="s">
        <v>93</v>
      </c>
      <c r="C100" s="47" t="s">
        <v>94</v>
      </c>
      <c r="D100" s="70">
        <v>130</v>
      </c>
      <c r="E100" s="70">
        <v>130</v>
      </c>
      <c r="F100" s="77">
        <v>796.06790000000001</v>
      </c>
    </row>
    <row r="101" spans="1:6">
      <c r="B101" s="51" t="s">
        <v>18</v>
      </c>
      <c r="C101" s="50" t="s">
        <v>103</v>
      </c>
      <c r="D101" s="70">
        <v>280</v>
      </c>
      <c r="E101" s="70">
        <v>280</v>
      </c>
      <c r="F101" s="77">
        <v>328.10709000000003</v>
      </c>
    </row>
    <row r="102" spans="1:6" ht="16.5" customHeight="1">
      <c r="B102" s="46">
        <v>2</v>
      </c>
      <c r="C102" s="60" t="s">
        <v>104</v>
      </c>
      <c r="D102" s="70">
        <v>0</v>
      </c>
      <c r="E102" s="70">
        <v>0</v>
      </c>
      <c r="F102" s="70"/>
    </row>
    <row r="103" spans="1:6">
      <c r="B103" s="46" t="s">
        <v>8</v>
      </c>
      <c r="C103" s="47" t="s">
        <v>92</v>
      </c>
      <c r="D103" s="70">
        <v>0</v>
      </c>
      <c r="E103" s="70">
        <v>0</v>
      </c>
      <c r="F103" s="70"/>
    </row>
    <row r="104" spans="1:6">
      <c r="B104" s="54"/>
      <c r="C104" s="55"/>
      <c r="D104" s="56"/>
      <c r="E104" s="56"/>
      <c r="F104" s="56"/>
    </row>
    <row r="105" spans="1:6" ht="16.5" customHeight="1">
      <c r="B105" s="54"/>
      <c r="C105" s="55"/>
      <c r="D105" s="56"/>
      <c r="E105" s="56"/>
      <c r="F105" s="56"/>
    </row>
    <row r="106" spans="1:6" ht="16.5" customHeight="1">
      <c r="A106" s="95" t="s">
        <v>127</v>
      </c>
      <c r="B106" s="9" t="s">
        <v>100</v>
      </c>
      <c r="C106" s="10"/>
      <c r="D106" s="11"/>
      <c r="E106" s="11"/>
      <c r="F106" s="12"/>
    </row>
    <row r="107" spans="1:6" ht="16.5" customHeight="1">
      <c r="A107" s="8"/>
      <c r="B107" s="13" t="s">
        <v>0</v>
      </c>
      <c r="C107" s="105" t="s">
        <v>1</v>
      </c>
      <c r="D107" s="101" t="s">
        <v>128</v>
      </c>
      <c r="E107" s="102"/>
      <c r="F107" s="103"/>
    </row>
    <row r="108" spans="1:6" ht="15" customHeight="1">
      <c r="A108" s="8"/>
      <c r="B108" s="14" t="s">
        <v>2</v>
      </c>
      <c r="C108" s="106"/>
      <c r="D108" s="39" t="s">
        <v>88</v>
      </c>
      <c r="E108" s="97" t="s">
        <v>135</v>
      </c>
      <c r="F108" s="98" t="s">
        <v>3</v>
      </c>
    </row>
    <row r="109" spans="1:6" ht="15" customHeight="1">
      <c r="A109" s="8"/>
      <c r="B109" s="15" t="s">
        <v>0</v>
      </c>
      <c r="C109" s="106"/>
      <c r="D109" s="14" t="s">
        <v>89</v>
      </c>
      <c r="E109" s="99" t="s">
        <v>136</v>
      </c>
      <c r="F109" s="100"/>
    </row>
    <row r="110" spans="1:6" ht="16.5" customHeight="1">
      <c r="A110" s="8"/>
      <c r="B110" s="16"/>
      <c r="C110" s="107"/>
      <c r="D110" s="101" t="s">
        <v>87</v>
      </c>
      <c r="E110" s="102"/>
      <c r="F110" s="103"/>
    </row>
    <row r="111" spans="1:6" ht="9" customHeight="1">
      <c r="A111" s="8"/>
      <c r="B111" s="74">
        <v>1</v>
      </c>
      <c r="C111" s="74">
        <v>2</v>
      </c>
      <c r="D111" s="75">
        <v>3</v>
      </c>
      <c r="E111" s="75">
        <v>4</v>
      </c>
      <c r="F111" s="75">
        <v>5</v>
      </c>
    </row>
    <row r="112" spans="1:6" ht="15" customHeight="1">
      <c r="A112" s="8"/>
      <c r="B112" s="46" t="s">
        <v>98</v>
      </c>
      <c r="C112" s="47" t="s">
        <v>94</v>
      </c>
      <c r="D112" s="70">
        <v>0</v>
      </c>
      <c r="E112" s="70">
        <v>0</v>
      </c>
      <c r="F112" s="70"/>
    </row>
    <row r="113" spans="1:6" ht="15" customHeight="1">
      <c r="A113" s="8"/>
      <c r="B113" s="51">
        <v>3</v>
      </c>
      <c r="C113" s="67" t="s">
        <v>105</v>
      </c>
      <c r="D113" s="70">
        <v>750</v>
      </c>
      <c r="E113" s="70">
        <v>750</v>
      </c>
      <c r="F113" s="77">
        <v>1630.4988900000001</v>
      </c>
    </row>
    <row r="114" spans="1:6">
      <c r="B114" s="51" t="s">
        <v>13</v>
      </c>
      <c r="C114" s="48" t="s">
        <v>95</v>
      </c>
      <c r="D114" s="70">
        <v>0</v>
      </c>
      <c r="E114" s="70">
        <v>0</v>
      </c>
      <c r="F114" s="70"/>
    </row>
    <row r="115" spans="1:6">
      <c r="B115" s="52" t="s">
        <v>106</v>
      </c>
      <c r="C115" s="53" t="s">
        <v>76</v>
      </c>
      <c r="D115" s="71">
        <v>0</v>
      </c>
      <c r="E115" s="71">
        <v>0</v>
      </c>
      <c r="F115" s="71"/>
    </row>
    <row r="116" spans="1:6">
      <c r="B116" s="54"/>
      <c r="C116" s="55"/>
      <c r="D116" s="56"/>
      <c r="E116" s="56"/>
      <c r="F116" s="56"/>
    </row>
    <row r="117" spans="1:6" s="4" customFormat="1" ht="14.25">
      <c r="A117" s="95"/>
      <c r="B117" s="25" t="s">
        <v>77</v>
      </c>
      <c r="C117" s="25"/>
      <c r="D117" s="26"/>
      <c r="E117" s="26"/>
      <c r="F117" s="27"/>
    </row>
    <row r="118" spans="1:6" s="4" customFormat="1" ht="15.75" customHeight="1">
      <c r="A118" s="8"/>
      <c r="B118" s="108" t="s">
        <v>2</v>
      </c>
      <c r="C118" s="111" t="s">
        <v>1</v>
      </c>
      <c r="D118" s="114" t="s">
        <v>128</v>
      </c>
      <c r="E118" s="115"/>
      <c r="F118" s="116"/>
    </row>
    <row r="119" spans="1:6" s="4" customFormat="1" ht="15" customHeight="1">
      <c r="B119" s="109"/>
      <c r="C119" s="112"/>
      <c r="D119" s="39" t="s">
        <v>88</v>
      </c>
      <c r="E119" s="97" t="s">
        <v>135</v>
      </c>
      <c r="F119" s="98" t="s">
        <v>3</v>
      </c>
    </row>
    <row r="120" spans="1:6" s="4" customFormat="1" ht="15" customHeight="1">
      <c r="B120" s="109"/>
      <c r="C120" s="112"/>
      <c r="D120" s="14" t="s">
        <v>89</v>
      </c>
      <c r="E120" s="99" t="s">
        <v>136</v>
      </c>
      <c r="F120" s="100"/>
    </row>
    <row r="121" spans="1:6" s="4" customFormat="1" ht="12.75" customHeight="1">
      <c r="B121" s="110"/>
      <c r="C121" s="113"/>
      <c r="D121" s="117" t="s">
        <v>87</v>
      </c>
      <c r="E121" s="118"/>
      <c r="F121" s="119"/>
    </row>
    <row r="122" spans="1:6" s="4" customFormat="1" ht="10.5" customHeight="1">
      <c r="B122" s="57">
        <v>1</v>
      </c>
      <c r="C122" s="58">
        <v>2</v>
      </c>
      <c r="D122" s="59">
        <v>3</v>
      </c>
      <c r="E122" s="59">
        <v>4</v>
      </c>
      <c r="F122" s="59">
        <v>5</v>
      </c>
    </row>
    <row r="123" spans="1:6">
      <c r="B123" s="28">
        <v>1</v>
      </c>
      <c r="C123" s="96" t="s">
        <v>133</v>
      </c>
      <c r="D123" s="79">
        <f>SUM(D124:D125,D128:D129)</f>
        <v>0</v>
      </c>
      <c r="E123" s="79">
        <f>SUM(E124:E125,E128:E129)</f>
        <v>0</v>
      </c>
      <c r="F123" s="79">
        <v>407.44614000000001</v>
      </c>
    </row>
    <row r="124" spans="1:6" s="4" customFormat="1" ht="12.75">
      <c r="B124" s="29" t="s">
        <v>6</v>
      </c>
      <c r="C124" s="30" t="s">
        <v>78</v>
      </c>
      <c r="D124" s="91"/>
      <c r="E124" s="91"/>
      <c r="F124" s="91"/>
    </row>
    <row r="125" spans="1:6" s="4" customFormat="1" ht="12.75">
      <c r="B125" s="31" t="s">
        <v>7</v>
      </c>
      <c r="C125" s="32" t="s">
        <v>79</v>
      </c>
      <c r="D125" s="73"/>
      <c r="E125" s="92"/>
      <c r="F125" s="93"/>
    </row>
    <row r="126" spans="1:6" s="4" customFormat="1" ht="12.75">
      <c r="B126" s="31"/>
      <c r="C126" s="33" t="s">
        <v>80</v>
      </c>
      <c r="D126" s="73"/>
      <c r="E126" s="92"/>
      <c r="F126" s="93"/>
    </row>
    <row r="127" spans="1:6" s="4" customFormat="1" ht="12.75">
      <c r="B127" s="31"/>
      <c r="C127" s="33" t="s">
        <v>81</v>
      </c>
      <c r="D127" s="73"/>
      <c r="E127" s="92"/>
      <c r="F127" s="93"/>
    </row>
    <row r="128" spans="1:6" s="4" customFormat="1" ht="12.75">
      <c r="B128" s="31" t="s">
        <v>18</v>
      </c>
      <c r="C128" s="32" t="s">
        <v>125</v>
      </c>
      <c r="D128" s="73"/>
      <c r="E128" s="92"/>
      <c r="F128" s="93">
        <v>407.44614000000001</v>
      </c>
    </row>
    <row r="129" spans="2:6" s="4" customFormat="1" ht="12.75">
      <c r="B129" s="34" t="s">
        <v>19</v>
      </c>
      <c r="C129" s="35" t="s">
        <v>82</v>
      </c>
      <c r="D129" s="94"/>
      <c r="E129" s="94"/>
      <c r="F129" s="94"/>
    </row>
    <row r="130" spans="2:6" s="4" customFormat="1" ht="12.75">
      <c r="B130" s="36"/>
      <c r="C130" s="37"/>
      <c r="D130" s="38"/>
      <c r="E130" s="38"/>
      <c r="F130" s="38"/>
    </row>
    <row r="131" spans="2:6" s="4" customFormat="1" ht="12.75">
      <c r="B131" s="25" t="s">
        <v>83</v>
      </c>
      <c r="C131" s="25"/>
      <c r="D131" s="26"/>
      <c r="E131" s="26"/>
      <c r="F131" s="26"/>
    </row>
    <row r="132" spans="2:6" s="4" customFormat="1" ht="16.5" customHeight="1">
      <c r="B132" s="108" t="s">
        <v>2</v>
      </c>
      <c r="C132" s="111" t="s">
        <v>1</v>
      </c>
      <c r="D132" s="114" t="s">
        <v>128</v>
      </c>
      <c r="E132" s="115"/>
      <c r="F132" s="116"/>
    </row>
    <row r="133" spans="2:6" s="4" customFormat="1" ht="15" customHeight="1">
      <c r="B133" s="109"/>
      <c r="C133" s="112"/>
      <c r="D133" s="39" t="s">
        <v>88</v>
      </c>
      <c r="E133" s="97" t="s">
        <v>135</v>
      </c>
      <c r="F133" s="98" t="s">
        <v>3</v>
      </c>
    </row>
    <row r="134" spans="2:6" s="4" customFormat="1" ht="15" customHeight="1">
      <c r="B134" s="109"/>
      <c r="C134" s="112"/>
      <c r="D134" s="14" t="s">
        <v>89</v>
      </c>
      <c r="E134" s="99" t="s">
        <v>136</v>
      </c>
      <c r="F134" s="100"/>
    </row>
    <row r="135" spans="2:6" s="4" customFormat="1" ht="12.75" customHeight="1">
      <c r="B135" s="110"/>
      <c r="C135" s="113"/>
      <c r="D135" s="117" t="s">
        <v>87</v>
      </c>
      <c r="E135" s="118"/>
      <c r="F135" s="119"/>
    </row>
    <row r="136" spans="2:6" s="4" customFormat="1" ht="10.5" customHeight="1">
      <c r="B136" s="57">
        <v>1</v>
      </c>
      <c r="C136" s="58">
        <v>2</v>
      </c>
      <c r="D136" s="59">
        <v>3</v>
      </c>
      <c r="E136" s="59">
        <v>4</v>
      </c>
      <c r="F136" s="59">
        <v>5</v>
      </c>
    </row>
    <row r="137" spans="2:6" ht="28.5" customHeight="1">
      <c r="B137" s="39">
        <v>1</v>
      </c>
      <c r="C137" s="40" t="s">
        <v>84</v>
      </c>
      <c r="D137" s="81">
        <f>SUM(D138:D139)</f>
        <v>0</v>
      </c>
      <c r="E137" s="81">
        <f>SUM(E138:E139)</f>
        <v>0</v>
      </c>
      <c r="F137" s="81">
        <v>189.86962</v>
      </c>
    </row>
    <row r="138" spans="2:6" s="4" customFormat="1" ht="14.25" customHeight="1">
      <c r="B138" s="31" t="s">
        <v>6</v>
      </c>
      <c r="C138" s="32" t="s">
        <v>85</v>
      </c>
      <c r="D138" s="73"/>
      <c r="E138" s="92"/>
      <c r="F138" s="93">
        <v>189.86962</v>
      </c>
    </row>
    <row r="139" spans="2:6" s="4" customFormat="1" ht="15.75" customHeight="1">
      <c r="B139" s="34" t="s">
        <v>7</v>
      </c>
      <c r="C139" s="35" t="s">
        <v>86</v>
      </c>
      <c r="D139" s="71"/>
      <c r="E139" s="71"/>
      <c r="F139" s="71"/>
    </row>
    <row r="140" spans="2:6">
      <c r="C140" s="5"/>
    </row>
    <row r="141" spans="2:6">
      <c r="C141" s="6"/>
    </row>
    <row r="142" spans="2:6">
      <c r="C142" s="7"/>
    </row>
  </sheetData>
  <mergeCells count="21">
    <mergeCell ref="B132:B135"/>
    <mergeCell ref="C132:C135"/>
    <mergeCell ref="D132:F132"/>
    <mergeCell ref="D6:F6"/>
    <mergeCell ref="D121:F121"/>
    <mergeCell ref="D135:F135"/>
    <mergeCell ref="C3:C6"/>
    <mergeCell ref="D3:F3"/>
    <mergeCell ref="B118:B121"/>
    <mergeCell ref="C118:C121"/>
    <mergeCell ref="D118:F118"/>
    <mergeCell ref="C37:C40"/>
    <mergeCell ref="D37:F37"/>
    <mergeCell ref="D40:F40"/>
    <mergeCell ref="C72:C75"/>
    <mergeCell ref="D72:F72"/>
    <mergeCell ref="D75:F75"/>
    <mergeCell ref="B1:F1"/>
    <mergeCell ref="C107:C110"/>
    <mergeCell ref="D107:F107"/>
    <mergeCell ref="D110:F110"/>
  </mergeCells>
  <pageMargins left="0.78740157480314965" right="0.78740157480314965" top="0.98425196850393704" bottom="0.98425196850393704" header="0.51181102362204722" footer="0.51181102362204722"/>
  <pageSetup paperSize="9" scale="85" firstPageNumber="60" orientation="landscape" useFirstPageNumber="1" r:id="rId1"/>
  <headerFooter>
    <oddHeader>&amp;C14/&amp;P</oddHeader>
  </headerFooter>
  <ignoredErrors>
    <ignoredError sqref="D6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 14 TAB 16 Bieszczadzki Park</vt:lpstr>
      <vt:lpstr>Arkusz2</vt:lpstr>
      <vt:lpstr>Arkusz3</vt:lpstr>
      <vt:lpstr>'ZAŁ 14 TAB 16 Bieszczadzki Park'!Obszar_wydruku</vt:lpstr>
      <vt:lpstr>'ZAŁ 14 TAB 16 Bieszczadzki Park'!Tytuły_wydruku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Godlewska Monika</dc:creator>
  <cp:lastModifiedBy>Florys Marek</cp:lastModifiedBy>
  <cp:lastPrinted>2018-05-17T13:49:54Z</cp:lastPrinted>
  <dcterms:created xsi:type="dcterms:W3CDTF">2015-04-29T08:50:00Z</dcterms:created>
  <dcterms:modified xsi:type="dcterms:W3CDTF">2018-05-21T11:39:38Z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